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4" documentId="8_{535E3C26-DFD2-47E4-B2AF-1E5AE05E360C}" xr6:coauthVersionLast="47" xr6:coauthVersionMax="47" xr10:uidLastSave="{0B1B287F-BCFF-4491-8B0A-FFF7964D3BF3}"/>
  <bookViews>
    <workbookView xWindow="28680" yWindow="-120" windowWidth="29040" windowHeight="15840" tabRatio="836" activeTab="8" xr2:uid="{D5FF5505-7D99-4D27-8196-B05705DE17A3}"/>
  </bookViews>
  <sheets>
    <sheet name="集約" sheetId="21" r:id="rId1"/>
    <sheet name="様式１▶" sheetId="4" r:id="rId2"/>
    <sheet name="①概要（正式）" sheetId="13" r:id="rId3"/>
    <sheet name="②概要（入力用）" sheetId="18" r:id="rId4"/>
    <sheet name="【別添１】不採算対象製品コード一覧" sheetId="17" r:id="rId5"/>
    <sheet name="【別添２】収載機能区分一覧" sheetId="19" r:id="rId6"/>
    <sheet name="【別添３】機能区分内の自社及び他社製品一覧" sheetId="16" r:id="rId7"/>
    <sheet name="様式２（原価計算価格）▶" sheetId="2" r:id="rId8"/>
    <sheet name="①総括表" sheetId="9" r:id="rId9"/>
    <sheet name="①'総括表 （独自係数利用）" sheetId="33" r:id="rId10"/>
    <sheet name="②内訳" sheetId="8" r:id="rId11"/>
    <sheet name="【参考】係数" sheetId="7" r:id="rId12"/>
    <sheet name="③製造フローチャート" sheetId="11" r:id="rId13"/>
    <sheet name="様式３（外国平均価格に係る情報）▶" sheetId="6" r:id="rId14"/>
    <sheet name="価格表" sheetId="20" r:id="rId15"/>
    <sheet name="【参考】機能区分・償還価格情報▶" sheetId="32" r:id="rId16"/>
    <sheet name="リスト" sheetId="14" state="hidden" r:id="rId17"/>
    <sheet name="2018年" sheetId="27" r:id="rId18"/>
    <sheet name="2019年" sheetId="28" r:id="rId19"/>
    <sheet name="2020年" sheetId="29" r:id="rId20"/>
    <sheet name="2022年" sheetId="30" r:id="rId21"/>
    <sheet name="2024年" sheetId="31" r:id="rId22"/>
  </sheets>
  <definedNames>
    <definedName name="_xlnm.Print_Area" localSheetId="11">【参考】係数!$A$1:$F$10</definedName>
    <definedName name="_xlnm.Print_Area" localSheetId="4">【別添１】不採算対象製品コード一覧!$A$1:$E$503</definedName>
    <definedName name="_xlnm.Print_Area" localSheetId="5">【別添２】収載機能区分一覧!$A$1:$D$13</definedName>
    <definedName name="_xlnm.Print_Area" localSheetId="6">【別添３】機能区分内の自社及び他社製品一覧!$A$1:$E$103</definedName>
    <definedName name="_xlnm.Print_Area" localSheetId="2">'①概要（正式）'!$A$1:$BT$100</definedName>
    <definedName name="_xlnm.Print_Area" localSheetId="8">①総括表!$A$1:$F$21</definedName>
    <definedName name="_xlnm.Print_Area" localSheetId="9">'①''総括表 （独自係数利用）'!$A$1:$F$21</definedName>
    <definedName name="_xlnm.Print_Area" localSheetId="3">'②概要（入力用）'!$A$1:$E$52</definedName>
    <definedName name="_xlnm.Print_Area" localSheetId="10">②内訳!$A$1:$K$199</definedName>
    <definedName name="_xlnm.Print_Area" localSheetId="12">③製造フローチャート!$A$1:$N$55</definedName>
    <definedName name="_xlnm.Print_Area" localSheetId="14">価格表!$A$1:$H$29</definedName>
    <definedName name="_xlnm.Print_Area" localSheetId="0">集約!$B$1:$BC$15</definedName>
    <definedName name="_xlnm.Print_Titles" localSheetId="4">【別添１】不採算対象製品コード一覧!$3:$3</definedName>
    <definedName name="_xlnm.Print_Titles" localSheetId="5">【別添２】収載機能区分一覧!$3:$3</definedName>
    <definedName name="_xlnm.Print_Titles" localSheetId="6">【別添３】機能区分内の自社及び他社製品一覧!$3:$3</definedName>
    <definedName name="_xlnm.Print_Titles" localSheetId="3">'②概要（入力用）'!$3:$3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17" l="1"/>
  <c r="B24" i="16"/>
  <c r="E29" i="8"/>
  <c r="B29" i="16"/>
  <c r="B29" i="17"/>
  <c r="D178" i="8"/>
  <c r="D179" i="8"/>
  <c r="J181" i="8"/>
  <c r="J180" i="8"/>
  <c r="J179" i="8"/>
  <c r="J178" i="8"/>
  <c r="H181" i="8"/>
  <c r="H180" i="8"/>
  <c r="H179" i="8"/>
  <c r="H178" i="8"/>
  <c r="F181" i="8"/>
  <c r="F180" i="8"/>
  <c r="F179" i="8"/>
  <c r="F178" i="8"/>
  <c r="D181" i="8"/>
  <c r="D180" i="8"/>
  <c r="C11" i="20" l="1"/>
  <c r="C13" i="20" s="1"/>
  <c r="T14" i="13"/>
  <c r="T31" i="13"/>
  <c r="G138" i="8" l="1"/>
  <c r="G139" i="8"/>
  <c r="G140" i="8"/>
  <c r="G141" i="8"/>
  <c r="C104" i="8"/>
  <c r="D5" i="19" l="1"/>
  <c r="D6" i="19"/>
  <c r="D7" i="19"/>
  <c r="O9" i="21" s="1"/>
  <c r="D8" i="19"/>
  <c r="O10" i="21" s="1"/>
  <c r="D9" i="19"/>
  <c r="D10" i="19"/>
  <c r="D11" i="19"/>
  <c r="O13" i="21" s="1"/>
  <c r="D12" i="19"/>
  <c r="O14" i="21" s="1"/>
  <c r="D13" i="19"/>
  <c r="O15" i="21" s="1"/>
  <c r="D4" i="19"/>
  <c r="E16" i="18"/>
  <c r="O6" i="21" s="1"/>
  <c r="E30" i="18"/>
  <c r="AB6" i="21" s="1"/>
  <c r="O8" i="21"/>
  <c r="O11" i="21"/>
  <c r="O12" i="21"/>
  <c r="O7" i="21"/>
  <c r="T6" i="21" a="1"/>
  <c r="T6" i="21" s="1"/>
  <c r="S6" i="21" a="1"/>
  <c r="S6" i="21" s="1"/>
  <c r="Q6" i="21" a="1"/>
  <c r="Q6" i="21" s="1"/>
  <c r="R6" i="21" a="1"/>
  <c r="R6" i="21" s="1"/>
  <c r="BC6" i="21"/>
  <c r="BB6" i="21"/>
  <c r="BA6" i="21"/>
  <c r="AZ6" i="21"/>
  <c r="AY6" i="21"/>
  <c r="AX6" i="21"/>
  <c r="AW6" i="21"/>
  <c r="AV6" i="21"/>
  <c r="AU6" i="21"/>
  <c r="AT6" i="21"/>
  <c r="AC6" i="21"/>
  <c r="AA6" i="21"/>
  <c r="Z6" i="21"/>
  <c r="Y6" i="21"/>
  <c r="X6" i="21"/>
  <c r="W6" i="21"/>
  <c r="V6" i="21"/>
  <c r="U6" i="21" a="1"/>
  <c r="U6" i="21" s="1"/>
  <c r="P6" i="21" a="1"/>
  <c r="P6" i="21" s="1"/>
  <c r="N6" i="21"/>
  <c r="M6" i="21"/>
  <c r="L6" i="21"/>
  <c r="K6" i="21"/>
  <c r="J6" i="21"/>
  <c r="I6" i="21"/>
  <c r="H6" i="21"/>
  <c r="D6" i="21"/>
  <c r="C6" i="21"/>
  <c r="G6" i="21"/>
  <c r="F6" i="21"/>
  <c r="E6" i="21"/>
  <c r="E30" i="8"/>
  <c r="E62" i="8"/>
  <c r="E61" i="8"/>
  <c r="E60" i="8"/>
  <c r="E59" i="8"/>
  <c r="E58" i="8"/>
  <c r="E57" i="8"/>
  <c r="E56" i="8"/>
  <c r="E55" i="8"/>
  <c r="E54" i="8"/>
  <c r="E53" i="8"/>
  <c r="E52" i="8"/>
  <c r="E23" i="8"/>
  <c r="E22" i="8"/>
  <c r="E21" i="8"/>
  <c r="E20" i="8"/>
  <c r="E19" i="8"/>
  <c r="E18" i="8"/>
  <c r="E15" i="8"/>
  <c r="E14" i="8"/>
  <c r="E13" i="8"/>
  <c r="E12" i="8"/>
  <c r="C109" i="8"/>
  <c r="B6" i="21" a="1"/>
  <c r="B6" i="21" s="1"/>
  <c r="N7" i="21"/>
  <c r="N8" i="21"/>
  <c r="N9" i="21"/>
  <c r="N10" i="21"/>
  <c r="N11" i="21"/>
  <c r="N12" i="21"/>
  <c r="N13" i="21"/>
  <c r="N14" i="21"/>
  <c r="N15" i="21"/>
  <c r="E32" i="18" a="1"/>
  <c r="E32" i="18" s="1"/>
  <c r="AD6" i="21" s="1"/>
  <c r="AW19" i="13" a="1"/>
  <c r="AW19" i="13" s="1"/>
  <c r="AP43" i="13"/>
  <c r="D23" i="20"/>
  <c r="D22" i="20"/>
  <c r="D21" i="20"/>
  <c r="D20" i="20"/>
  <c r="D19" i="20"/>
  <c r="B7" i="21" l="1"/>
  <c r="W15" i="21"/>
  <c r="V7" i="21"/>
  <c r="V8" i="21" s="1"/>
  <c r="V9" i="21" s="1"/>
  <c r="V10" i="21" s="1"/>
  <c r="V11" i="21" s="1"/>
  <c r="V12" i="21" s="1"/>
  <c r="V13" i="21" s="1"/>
  <c r="V14" i="21" s="1"/>
  <c r="V15" i="21" s="1"/>
  <c r="BA11" i="21"/>
  <c r="BA12" i="21" s="1"/>
  <c r="BA13" i="21" s="1"/>
  <c r="BA14" i="21" s="1"/>
  <c r="BA15" i="21" s="1"/>
  <c r="AC14" i="21"/>
  <c r="AC15" i="21" s="1"/>
  <c r="E11" i="21"/>
  <c r="E12" i="21" s="1"/>
  <c r="E13" i="21" s="1"/>
  <c r="E14" i="21" s="1"/>
  <c r="E15" i="21" s="1"/>
  <c r="AC13" i="21"/>
  <c r="B8" i="21"/>
  <c r="B9" i="21" s="1"/>
  <c r="B10" i="21" s="1"/>
  <c r="B11" i="21" s="1"/>
  <c r="B12" i="21" s="1"/>
  <c r="B13" i="21" s="1"/>
  <c r="B14" i="21" s="1"/>
  <c r="B15" i="21" s="1"/>
  <c r="AT7" i="21"/>
  <c r="AT8" i="21" s="1"/>
  <c r="AT9" i="21" s="1"/>
  <c r="AT10" i="21" s="1"/>
  <c r="AT11" i="21" s="1"/>
  <c r="AT12" i="21" s="1"/>
  <c r="AT13" i="21" s="1"/>
  <c r="AT14" i="21" s="1"/>
  <c r="AT15" i="21" s="1"/>
  <c r="I7" i="21"/>
  <c r="I8" i="21" s="1"/>
  <c r="I9" i="21" s="1"/>
  <c r="I10" i="21" s="1"/>
  <c r="I11" i="21" s="1"/>
  <c r="I12" i="21" s="1"/>
  <c r="I13" i="21" s="1"/>
  <c r="I14" i="21" s="1"/>
  <c r="I15" i="21" s="1"/>
  <c r="BB7" i="21"/>
  <c r="BB8" i="21" s="1"/>
  <c r="BB9" i="21" s="1"/>
  <c r="BB10" i="21" s="1"/>
  <c r="AD7" i="21"/>
  <c r="C13" i="21"/>
  <c r="C14" i="21" s="1"/>
  <c r="C15" i="21" s="1"/>
  <c r="J7" i="21"/>
  <c r="J8" i="21" s="1"/>
  <c r="J9" i="21" s="1"/>
  <c r="J10" i="21" s="1"/>
  <c r="J11" i="21" s="1"/>
  <c r="J12" i="21" s="1"/>
  <c r="J13" i="21" s="1"/>
  <c r="J14" i="21" s="1"/>
  <c r="J15" i="21" s="1"/>
  <c r="BC7" i="21"/>
  <c r="BC8" i="21" s="1"/>
  <c r="BC9" i="21" s="1"/>
  <c r="BC10" i="21" s="1"/>
  <c r="BC11" i="21" s="1"/>
  <c r="BC12" i="21" s="1"/>
  <c r="BC13" i="21" s="1"/>
  <c r="BC14" i="21" s="1"/>
  <c r="BC15" i="21" s="1"/>
  <c r="AU7" i="21"/>
  <c r="AU8" i="21" s="1"/>
  <c r="AU9" i="21" s="1"/>
  <c r="AU10" i="21" s="1"/>
  <c r="AU11" i="21" s="1"/>
  <c r="AU12" i="21" s="1"/>
  <c r="AU13" i="21" s="1"/>
  <c r="AU14" i="21" s="1"/>
  <c r="AU15" i="21" s="1"/>
  <c r="W7" i="21"/>
  <c r="W8" i="21" s="1"/>
  <c r="W9" i="21" s="1"/>
  <c r="W10" i="21" s="1"/>
  <c r="W11" i="21" s="1"/>
  <c r="W12" i="21" s="1"/>
  <c r="W13" i="21" s="1"/>
  <c r="W14" i="21" s="1"/>
  <c r="BB13" i="21"/>
  <c r="BB14" i="21" s="1"/>
  <c r="BB15" i="21" s="1"/>
  <c r="AD13" i="21"/>
  <c r="AD14" i="21" s="1"/>
  <c r="AD15" i="21" s="1"/>
  <c r="BB11" i="21"/>
  <c r="BB12" i="21" s="1"/>
  <c r="AD11" i="21"/>
  <c r="AD12" i="21" s="1"/>
  <c r="AD8" i="21"/>
  <c r="AD9" i="21" s="1"/>
  <c r="AD10" i="21" s="1"/>
  <c r="L13" i="21"/>
  <c r="L14" i="21" s="1"/>
  <c r="L15" i="21" s="1"/>
  <c r="H7" i="21"/>
  <c r="H8" i="21" s="1"/>
  <c r="H9" i="21" s="1"/>
  <c r="H10" i="21" s="1"/>
  <c r="H11" i="21" s="1"/>
  <c r="H12" i="21" s="1"/>
  <c r="H13" i="21" s="1"/>
  <c r="H14" i="21" s="1"/>
  <c r="H15" i="21" s="1"/>
  <c r="BA7" i="21"/>
  <c r="BA8" i="21" s="1"/>
  <c r="BA9" i="21" s="1"/>
  <c r="BA10" i="21" s="1"/>
  <c r="AC7" i="21"/>
  <c r="AC8" i="21" s="1"/>
  <c r="AC9" i="21" s="1"/>
  <c r="AC10" i="21" s="1"/>
  <c r="AC11" i="21" s="1"/>
  <c r="AC12" i="21" s="1"/>
  <c r="U7" i="21"/>
  <c r="U8" i="21" s="1"/>
  <c r="U9" i="21" s="1"/>
  <c r="U10" i="21" s="1"/>
  <c r="U11" i="21" s="1"/>
  <c r="U12" i="21" s="1"/>
  <c r="U13" i="21" s="1"/>
  <c r="U14" i="21" s="1"/>
  <c r="U15" i="21" s="1"/>
  <c r="AZ12" i="21"/>
  <c r="AZ13" i="21" s="1"/>
  <c r="AZ14" i="21" s="1"/>
  <c r="AZ15" i="21" s="1"/>
  <c r="AB12" i="21"/>
  <c r="AB13" i="21" s="1"/>
  <c r="AB14" i="21" s="1"/>
  <c r="AB15" i="21" s="1"/>
  <c r="T12" i="21"/>
  <c r="T13" i="21" s="1"/>
  <c r="T14" i="21" s="1"/>
  <c r="T15" i="21" s="1"/>
  <c r="AZ11" i="21"/>
  <c r="D7" i="21"/>
  <c r="D8" i="21" s="1"/>
  <c r="D9" i="21" s="1"/>
  <c r="D10" i="21" s="1"/>
  <c r="D11" i="21" s="1"/>
  <c r="D12" i="21" s="1"/>
  <c r="D13" i="21" s="1"/>
  <c r="D14" i="21" s="1"/>
  <c r="D15" i="21" s="1"/>
  <c r="AZ7" i="21"/>
  <c r="AZ8" i="21" s="1"/>
  <c r="AZ9" i="21" s="1"/>
  <c r="AZ10" i="21" s="1"/>
  <c r="AB7" i="21"/>
  <c r="AB8" i="21" s="1"/>
  <c r="AB9" i="21" s="1"/>
  <c r="AB10" i="21" s="1"/>
  <c r="AB11" i="21" s="1"/>
  <c r="T7" i="21"/>
  <c r="T8" i="21" s="1"/>
  <c r="T9" i="21" s="1"/>
  <c r="T10" i="21" s="1"/>
  <c r="T11" i="21" s="1"/>
  <c r="S14" i="21"/>
  <c r="S15" i="21" s="1"/>
  <c r="S11" i="21"/>
  <c r="S12" i="21" s="1"/>
  <c r="S13" i="21" s="1"/>
  <c r="E7" i="21"/>
  <c r="E8" i="21" s="1"/>
  <c r="E9" i="21" s="1"/>
  <c r="E10" i="21" s="1"/>
  <c r="C11" i="21"/>
  <c r="C12" i="21" s="1"/>
  <c r="C7" i="21"/>
  <c r="C8" i="21" s="1"/>
  <c r="C9" i="21" s="1"/>
  <c r="C10" i="21" s="1"/>
  <c r="AY7" i="21"/>
  <c r="AY8" i="21" s="1"/>
  <c r="AY9" i="21" s="1"/>
  <c r="AY10" i="21" s="1"/>
  <c r="AY11" i="21" s="1"/>
  <c r="AY12" i="21" s="1"/>
  <c r="AY13" i="21" s="1"/>
  <c r="AY14" i="21" s="1"/>
  <c r="AY15" i="21" s="1"/>
  <c r="AA7" i="21"/>
  <c r="AA8" i="21" s="1"/>
  <c r="AA9" i="21" s="1"/>
  <c r="AA10" i="21" s="1"/>
  <c r="AA11" i="21" s="1"/>
  <c r="AA12" i="21" s="1"/>
  <c r="AA13" i="21" s="1"/>
  <c r="AA14" i="21" s="1"/>
  <c r="AA15" i="21" s="1"/>
  <c r="S7" i="21"/>
  <c r="S8" i="21" s="1"/>
  <c r="S9" i="21" s="1"/>
  <c r="S10" i="21" s="1"/>
  <c r="Z13" i="21"/>
  <c r="Z14" i="21" s="1"/>
  <c r="Z15" i="21" s="1"/>
  <c r="Z12" i="21"/>
  <c r="Z11" i="21"/>
  <c r="K12" i="21"/>
  <c r="K13" i="21" s="1"/>
  <c r="K14" i="21" s="1"/>
  <c r="K15" i="21" s="1"/>
  <c r="G11" i="21"/>
  <c r="G12" i="21" s="1"/>
  <c r="G13" i="21" s="1"/>
  <c r="G14" i="21" s="1"/>
  <c r="G15" i="21" s="1"/>
  <c r="M7" i="21"/>
  <c r="M8" i="21" s="1"/>
  <c r="M9" i="21" s="1"/>
  <c r="M10" i="21" s="1"/>
  <c r="M11" i="21" s="1"/>
  <c r="M12" i="21" s="1"/>
  <c r="M13" i="21" s="1"/>
  <c r="M14" i="21" s="1"/>
  <c r="M15" i="21" s="1"/>
  <c r="G7" i="21"/>
  <c r="G8" i="21" s="1"/>
  <c r="G9" i="21" s="1"/>
  <c r="G10" i="21" s="1"/>
  <c r="AX7" i="21"/>
  <c r="AX8" i="21" s="1"/>
  <c r="AX9" i="21" s="1"/>
  <c r="AX10" i="21" s="1"/>
  <c r="AX11" i="21" s="1"/>
  <c r="AX12" i="21" s="1"/>
  <c r="AX13" i="21" s="1"/>
  <c r="AX14" i="21" s="1"/>
  <c r="AX15" i="21" s="1"/>
  <c r="Z7" i="21"/>
  <c r="Z8" i="21" s="1"/>
  <c r="Z9" i="21" s="1"/>
  <c r="Z10" i="21" s="1"/>
  <c r="R7" i="21"/>
  <c r="R8" i="21" s="1"/>
  <c r="R9" i="21" s="1"/>
  <c r="R10" i="21" s="1"/>
  <c r="R11" i="21" s="1"/>
  <c r="R12" i="21" s="1"/>
  <c r="R13" i="21" s="1"/>
  <c r="R14" i="21" s="1"/>
  <c r="R15" i="21" s="1"/>
  <c r="Q12" i="21"/>
  <c r="Q13" i="21" s="1"/>
  <c r="Q14" i="21" s="1"/>
  <c r="Q15" i="21" s="1"/>
  <c r="AW11" i="21"/>
  <c r="AW12" i="21" s="1"/>
  <c r="AW13" i="21" s="1"/>
  <c r="AW14" i="21" s="1"/>
  <c r="AW15" i="21" s="1"/>
  <c r="L11" i="21"/>
  <c r="L12" i="21" s="1"/>
  <c r="L7" i="21"/>
  <c r="L8" i="21" s="1"/>
  <c r="L9" i="21" s="1"/>
  <c r="L10" i="21" s="1"/>
  <c r="F7" i="21"/>
  <c r="F8" i="21" s="1"/>
  <c r="F9" i="21" s="1"/>
  <c r="F10" i="21" s="1"/>
  <c r="F11" i="21" s="1"/>
  <c r="F12" i="21" s="1"/>
  <c r="F13" i="21" s="1"/>
  <c r="F14" i="21" s="1"/>
  <c r="F15" i="21" s="1"/>
  <c r="AW7" i="21"/>
  <c r="AW8" i="21" s="1"/>
  <c r="AW9" i="21" s="1"/>
  <c r="AW10" i="21" s="1"/>
  <c r="Y7" i="21"/>
  <c r="Y8" i="21" s="1"/>
  <c r="Y9" i="21" s="1"/>
  <c r="Y10" i="21" s="1"/>
  <c r="Y11" i="21" s="1"/>
  <c r="Y12" i="21" s="1"/>
  <c r="Y13" i="21" s="1"/>
  <c r="Y14" i="21" s="1"/>
  <c r="Y15" i="21" s="1"/>
  <c r="Q7" i="21"/>
  <c r="Q8" i="21" s="1"/>
  <c r="Q9" i="21" s="1"/>
  <c r="Q10" i="21" s="1"/>
  <c r="Q11" i="21" s="1"/>
  <c r="AV11" i="21"/>
  <c r="AV12" i="21" s="1"/>
  <c r="AV13" i="21" s="1"/>
  <c r="AV14" i="21" s="1"/>
  <c r="AV15" i="21" s="1"/>
  <c r="P11" i="21"/>
  <c r="P12" i="21" s="1"/>
  <c r="P13" i="21" s="1"/>
  <c r="P14" i="21" s="1"/>
  <c r="P15" i="21" s="1"/>
  <c r="X8" i="21"/>
  <c r="X9" i="21" s="1"/>
  <c r="X10" i="21" s="1"/>
  <c r="X11" i="21" s="1"/>
  <c r="X12" i="21" s="1"/>
  <c r="X13" i="21" s="1"/>
  <c r="X14" i="21" s="1"/>
  <c r="X15" i="21" s="1"/>
  <c r="K7" i="21"/>
  <c r="K8" i="21" s="1"/>
  <c r="K9" i="21" s="1"/>
  <c r="K10" i="21" s="1"/>
  <c r="K11" i="21" s="1"/>
  <c r="P7" i="21"/>
  <c r="P8" i="21" s="1"/>
  <c r="P9" i="21" s="1"/>
  <c r="P10" i="21" s="1"/>
  <c r="AV7" i="21"/>
  <c r="AV8" i="21" s="1"/>
  <c r="AV9" i="21" s="1"/>
  <c r="AV10" i="21" s="1"/>
  <c r="X7" i="21"/>
  <c r="BB62" i="13"/>
  <c r="D104" i="8"/>
  <c r="T51" i="13"/>
  <c r="AN95" i="13"/>
  <c r="AD39" i="13" a="1"/>
  <c r="AD39" i="13" s="1"/>
  <c r="T49" i="13"/>
  <c r="AK62" i="13"/>
  <c r="T62" i="13"/>
  <c r="C62" i="13"/>
  <c r="T88" i="13"/>
  <c r="AZ86" i="13"/>
  <c r="AZ84" i="13"/>
  <c r="AB86" i="13"/>
  <c r="AB84" i="13"/>
  <c r="E47" i="18"/>
  <c r="E45" i="18"/>
  <c r="E43" i="18"/>
  <c r="E41" i="18"/>
  <c r="E46" i="18"/>
  <c r="E44" i="18"/>
  <c r="E42" i="18"/>
  <c r="E40" i="18"/>
  <c r="BG57" i="13"/>
  <c r="K57" i="13"/>
  <c r="BH49" i="13"/>
  <c r="AM49" i="13"/>
  <c r="BH47" i="13"/>
  <c r="AM47" i="13"/>
  <c r="T47" i="13"/>
  <c r="AN39" i="13" a="1"/>
  <c r="AN39" i="13" s="1"/>
  <c r="T39" i="13"/>
  <c r="B13" i="19"/>
  <c r="B12" i="19"/>
  <c r="B11" i="19"/>
  <c r="B10" i="19"/>
  <c r="B9" i="19"/>
  <c r="B8" i="19"/>
  <c r="B7" i="19"/>
  <c r="B6" i="19"/>
  <c r="B5" i="19"/>
  <c r="B4" i="19"/>
  <c r="BF25" i="13"/>
  <c r="T25" i="13"/>
  <c r="AZ22" i="13"/>
  <c r="T22" i="13"/>
  <c r="BH14" i="13"/>
  <c r="T19" i="13"/>
  <c r="BA80" i="13" l="1"/>
  <c r="AN6" i="21"/>
  <c r="AN7" i="21" s="1"/>
  <c r="AN8" i="21" s="1"/>
  <c r="AN9" i="21" s="1"/>
  <c r="AN10" i="21" s="1"/>
  <c r="AN11" i="21" s="1"/>
  <c r="AN12" i="21" s="1"/>
  <c r="AN13" i="21" s="1"/>
  <c r="AN14" i="21" s="1"/>
  <c r="AN15" i="21" s="1"/>
  <c r="BJ80" i="13"/>
  <c r="AO6" i="21"/>
  <c r="AO7" i="21" s="1"/>
  <c r="AO8" i="21" s="1"/>
  <c r="AO9" i="21" s="1"/>
  <c r="AO10" i="21" s="1"/>
  <c r="AO11" i="21" s="1"/>
  <c r="AO12" i="21" s="1"/>
  <c r="AO13" i="21" s="1"/>
  <c r="AO14" i="21" s="1"/>
  <c r="AO15" i="21" s="1"/>
  <c r="AI82" i="13"/>
  <c r="AP6" i="21"/>
  <c r="AP7" i="21" s="1"/>
  <c r="AP8" i="21" s="1"/>
  <c r="AP9" i="21" s="1"/>
  <c r="AP10" i="21" s="1"/>
  <c r="AP11" i="21" s="1"/>
  <c r="AP12" i="21" s="1"/>
  <c r="AP13" i="21" s="1"/>
  <c r="AP14" i="21" s="1"/>
  <c r="AP15" i="21" s="1"/>
  <c r="AR82" i="13"/>
  <c r="AQ6" i="21"/>
  <c r="AQ7" i="21" s="1"/>
  <c r="AQ8" i="21" s="1"/>
  <c r="AQ9" i="21" s="1"/>
  <c r="AQ10" i="21" s="1"/>
  <c r="AQ11" i="21" s="1"/>
  <c r="AQ12" i="21" s="1"/>
  <c r="AQ13" i="21" s="1"/>
  <c r="AQ14" i="21" s="1"/>
  <c r="AQ15" i="21" s="1"/>
  <c r="BA82" i="13"/>
  <c r="AR6" i="21"/>
  <c r="AR7" i="21" s="1"/>
  <c r="AR8" i="21" s="1"/>
  <c r="AR9" i="21" s="1"/>
  <c r="AR10" i="21" s="1"/>
  <c r="AR11" i="21" s="1"/>
  <c r="AR12" i="21" s="1"/>
  <c r="AR13" i="21" s="1"/>
  <c r="AR14" i="21" s="1"/>
  <c r="AR15" i="21" s="1"/>
  <c r="AR80" i="13"/>
  <c r="AM6" i="21"/>
  <c r="AM7" i="21" s="1"/>
  <c r="AM8" i="21" s="1"/>
  <c r="AM9" i="21" s="1"/>
  <c r="AM10" i="21" s="1"/>
  <c r="AM11" i="21" s="1"/>
  <c r="AM12" i="21" s="1"/>
  <c r="AM13" i="21" s="1"/>
  <c r="AM14" i="21" s="1"/>
  <c r="AM15" i="21" s="1"/>
  <c r="BJ82" i="13"/>
  <c r="AS6" i="21"/>
  <c r="AS7" i="21" s="1"/>
  <c r="AS8" i="21" s="1"/>
  <c r="AS9" i="21" s="1"/>
  <c r="AS10" i="21" s="1"/>
  <c r="AS11" i="21" s="1"/>
  <c r="AS12" i="21" s="1"/>
  <c r="AS13" i="21" s="1"/>
  <c r="AS14" i="21" s="1"/>
  <c r="AS15" i="21" s="1"/>
  <c r="AI80" i="13"/>
  <c r="AL6" i="21"/>
  <c r="AL7" i="21" s="1"/>
  <c r="AL8" i="21" s="1"/>
  <c r="AL9" i="21" s="1"/>
  <c r="AL10" i="21" s="1"/>
  <c r="AL11" i="21" s="1"/>
  <c r="AL12" i="21" s="1"/>
  <c r="AL13" i="21" s="1"/>
  <c r="AL14" i="21" s="1"/>
  <c r="AL15" i="21" s="1"/>
  <c r="B5" i="16"/>
  <c r="B6" i="16"/>
  <c r="B7" i="16"/>
  <c r="B8" i="16"/>
  <c r="B9" i="16"/>
  <c r="B10" i="16"/>
  <c r="B11" i="16"/>
  <c r="B12" i="16"/>
  <c r="B13" i="16"/>
  <c r="B14" i="16"/>
  <c r="B15" i="16"/>
  <c r="B16" i="16"/>
  <c r="B17" i="16"/>
  <c r="B18" i="16"/>
  <c r="B19" i="16"/>
  <c r="B20" i="16"/>
  <c r="B21" i="16"/>
  <c r="B22" i="16"/>
  <c r="B23" i="16"/>
  <c r="B25" i="16"/>
  <c r="B26" i="16"/>
  <c r="B27" i="16"/>
  <c r="B28"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4" i="16"/>
  <c r="B5" i="17"/>
  <c r="B6" i="17"/>
  <c r="B7" i="17"/>
  <c r="B8" i="17"/>
  <c r="B9" i="17"/>
  <c r="B10" i="17"/>
  <c r="B11" i="17"/>
  <c r="B12" i="17"/>
  <c r="B13" i="17"/>
  <c r="B14" i="17"/>
  <c r="B15" i="17"/>
  <c r="B16" i="17"/>
  <c r="B17" i="17"/>
  <c r="B18" i="17"/>
  <c r="B19" i="17"/>
  <c r="B20" i="17"/>
  <c r="B21" i="17"/>
  <c r="B22" i="17"/>
  <c r="B23" i="17"/>
  <c r="B25" i="17"/>
  <c r="B26" i="17"/>
  <c r="B27" i="17"/>
  <c r="B28" i="17"/>
  <c r="B30" i="17"/>
  <c r="B31" i="17"/>
  <c r="B32" i="17"/>
  <c r="B33" i="17"/>
  <c r="B34" i="17"/>
  <c r="B35" i="17"/>
  <c r="B36" i="17"/>
  <c r="B37" i="17"/>
  <c r="B38" i="17"/>
  <c r="B39" i="17"/>
  <c r="B40" i="17"/>
  <c r="B41" i="17"/>
  <c r="B42" i="17"/>
  <c r="B43" i="17"/>
  <c r="B44" i="17"/>
  <c r="B45" i="17"/>
  <c r="B46" i="17"/>
  <c r="B47" i="17"/>
  <c r="B48" i="17"/>
  <c r="B49" i="17"/>
  <c r="B50" i="17"/>
  <c r="B51" i="17"/>
  <c r="B52" i="17"/>
  <c r="B53" i="17"/>
  <c r="B54" i="17"/>
  <c r="B55" i="17"/>
  <c r="B56" i="17"/>
  <c r="B57" i="17"/>
  <c r="B58" i="17"/>
  <c r="B59" i="17"/>
  <c r="B60" i="17"/>
  <c r="B61" i="17"/>
  <c r="B62" i="17"/>
  <c r="B63" i="17"/>
  <c r="B64" i="17"/>
  <c r="B65" i="17"/>
  <c r="B66" i="17"/>
  <c r="B67" i="17"/>
  <c r="B68" i="17"/>
  <c r="B69" i="17"/>
  <c r="B70" i="17"/>
  <c r="B71" i="17"/>
  <c r="B72" i="17"/>
  <c r="B73" i="17"/>
  <c r="B74" i="17"/>
  <c r="B75" i="17"/>
  <c r="B76" i="17"/>
  <c r="B77" i="17"/>
  <c r="B78" i="17"/>
  <c r="B79" i="17"/>
  <c r="B80" i="17"/>
  <c r="B81" i="17"/>
  <c r="B82" i="17"/>
  <c r="B83" i="17"/>
  <c r="B84" i="17"/>
  <c r="B85" i="17"/>
  <c r="B86" i="17"/>
  <c r="B87" i="17"/>
  <c r="B88" i="17"/>
  <c r="B89" i="17"/>
  <c r="B90" i="17"/>
  <c r="B91" i="17"/>
  <c r="B92" i="17"/>
  <c r="B93" i="17"/>
  <c r="B94" i="17"/>
  <c r="B95" i="17"/>
  <c r="B96" i="17"/>
  <c r="B97" i="17"/>
  <c r="B98" i="17"/>
  <c r="B99" i="17"/>
  <c r="B100" i="17"/>
  <c r="B101" i="17"/>
  <c r="B102" i="17"/>
  <c r="B103" i="17"/>
  <c r="B104" i="17"/>
  <c r="B105" i="17"/>
  <c r="B106" i="17"/>
  <c r="B107" i="17"/>
  <c r="B108" i="17"/>
  <c r="B109" i="17"/>
  <c r="B110" i="17"/>
  <c r="B111" i="17"/>
  <c r="B112" i="17"/>
  <c r="B113" i="17"/>
  <c r="B114" i="17"/>
  <c r="B115" i="17"/>
  <c r="B116" i="17"/>
  <c r="B117" i="17"/>
  <c r="B118" i="17"/>
  <c r="B119" i="17"/>
  <c r="B120" i="17"/>
  <c r="B121" i="17"/>
  <c r="B122" i="17"/>
  <c r="B123" i="17"/>
  <c r="B124" i="17"/>
  <c r="B125" i="17"/>
  <c r="B126" i="17"/>
  <c r="B127" i="17"/>
  <c r="B128" i="17"/>
  <c r="B129" i="17"/>
  <c r="B130" i="17"/>
  <c r="B131" i="17"/>
  <c r="B132" i="17"/>
  <c r="B133" i="17"/>
  <c r="B134" i="17"/>
  <c r="B135" i="17"/>
  <c r="B136" i="17"/>
  <c r="B137" i="17"/>
  <c r="B138" i="17"/>
  <c r="B139" i="17"/>
  <c r="B140" i="17"/>
  <c r="B141" i="17"/>
  <c r="B142" i="17"/>
  <c r="B143" i="17"/>
  <c r="B144" i="17"/>
  <c r="B145" i="17"/>
  <c r="B146" i="17"/>
  <c r="B147" i="17"/>
  <c r="B148" i="17"/>
  <c r="B149" i="17"/>
  <c r="B150" i="17"/>
  <c r="B151" i="17"/>
  <c r="B152" i="17"/>
  <c r="B153" i="17"/>
  <c r="B154" i="17"/>
  <c r="B155" i="17"/>
  <c r="B156" i="17"/>
  <c r="B157" i="17"/>
  <c r="B158" i="17"/>
  <c r="B159" i="17"/>
  <c r="B160" i="17"/>
  <c r="B161" i="17"/>
  <c r="B162" i="17"/>
  <c r="B163" i="17"/>
  <c r="B164" i="17"/>
  <c r="B165" i="17"/>
  <c r="B166" i="17"/>
  <c r="B167" i="17"/>
  <c r="B168" i="17"/>
  <c r="B169" i="17"/>
  <c r="B170" i="17"/>
  <c r="B171" i="17"/>
  <c r="B172" i="17"/>
  <c r="B173" i="17"/>
  <c r="B174" i="17"/>
  <c r="B175" i="17"/>
  <c r="B176" i="17"/>
  <c r="B177" i="17"/>
  <c r="B178" i="17"/>
  <c r="B179" i="17"/>
  <c r="B180" i="17"/>
  <c r="B181" i="17"/>
  <c r="B182" i="17"/>
  <c r="B183" i="17"/>
  <c r="B184" i="17"/>
  <c r="B185" i="17"/>
  <c r="B186" i="17"/>
  <c r="B187" i="17"/>
  <c r="B188" i="17"/>
  <c r="B189" i="17"/>
  <c r="B190" i="17"/>
  <c r="B191" i="17"/>
  <c r="B192" i="17"/>
  <c r="B193" i="17"/>
  <c r="B194" i="17"/>
  <c r="B195" i="17"/>
  <c r="B196" i="17"/>
  <c r="B197" i="17"/>
  <c r="B198" i="17"/>
  <c r="B199" i="17"/>
  <c r="B200" i="17"/>
  <c r="B201" i="17"/>
  <c r="B202" i="17"/>
  <c r="B203" i="17"/>
  <c r="B204" i="17"/>
  <c r="B205" i="17"/>
  <c r="B206" i="17"/>
  <c r="B207" i="17"/>
  <c r="B208" i="17"/>
  <c r="B209" i="17"/>
  <c r="B210" i="17"/>
  <c r="B211" i="17"/>
  <c r="B212" i="17"/>
  <c r="B213" i="17"/>
  <c r="B214" i="17"/>
  <c r="B215" i="17"/>
  <c r="B216" i="17"/>
  <c r="B217" i="17"/>
  <c r="B218" i="17"/>
  <c r="B219" i="17"/>
  <c r="B220" i="17"/>
  <c r="B221" i="17"/>
  <c r="B222" i="17"/>
  <c r="B223" i="17"/>
  <c r="B224" i="17"/>
  <c r="B225" i="17"/>
  <c r="B226" i="17"/>
  <c r="B227" i="17"/>
  <c r="B228" i="17"/>
  <c r="B229" i="17"/>
  <c r="B230" i="17"/>
  <c r="B231" i="17"/>
  <c r="B232" i="17"/>
  <c r="B233" i="17"/>
  <c r="B234" i="17"/>
  <c r="B235" i="17"/>
  <c r="B236" i="17"/>
  <c r="B237" i="17"/>
  <c r="B238" i="17"/>
  <c r="B239" i="17"/>
  <c r="B240" i="17"/>
  <c r="B241" i="17"/>
  <c r="B242" i="17"/>
  <c r="B243" i="17"/>
  <c r="B244" i="17"/>
  <c r="B245" i="17"/>
  <c r="B246" i="17"/>
  <c r="B247" i="17"/>
  <c r="B248" i="17"/>
  <c r="B249" i="17"/>
  <c r="B250" i="17"/>
  <c r="B251" i="17"/>
  <c r="B252" i="17"/>
  <c r="B253" i="17"/>
  <c r="B254" i="17"/>
  <c r="B255" i="17"/>
  <c r="B256" i="17"/>
  <c r="B257" i="17"/>
  <c r="B258" i="17"/>
  <c r="B259" i="17"/>
  <c r="B260" i="17"/>
  <c r="B261" i="17"/>
  <c r="B262" i="17"/>
  <c r="B263" i="17"/>
  <c r="B264" i="17"/>
  <c r="B265" i="17"/>
  <c r="B266" i="17"/>
  <c r="B267" i="17"/>
  <c r="B268" i="17"/>
  <c r="B269" i="17"/>
  <c r="B270" i="17"/>
  <c r="B271" i="17"/>
  <c r="B272" i="17"/>
  <c r="B273" i="17"/>
  <c r="B274" i="17"/>
  <c r="B275" i="17"/>
  <c r="B276" i="17"/>
  <c r="B277" i="17"/>
  <c r="B278" i="17"/>
  <c r="B279" i="17"/>
  <c r="B280" i="17"/>
  <c r="B281" i="17"/>
  <c r="B282" i="17"/>
  <c r="B283" i="17"/>
  <c r="B284" i="17"/>
  <c r="B285" i="17"/>
  <c r="B286" i="17"/>
  <c r="B287" i="17"/>
  <c r="B288" i="17"/>
  <c r="B289" i="17"/>
  <c r="B290" i="17"/>
  <c r="B291" i="17"/>
  <c r="B292" i="17"/>
  <c r="B293" i="17"/>
  <c r="B294" i="17"/>
  <c r="B295" i="17"/>
  <c r="B296" i="17"/>
  <c r="B297" i="17"/>
  <c r="B298" i="17"/>
  <c r="B299" i="17"/>
  <c r="B300" i="17"/>
  <c r="B301" i="17"/>
  <c r="B302" i="17"/>
  <c r="B303" i="17"/>
  <c r="B304" i="17"/>
  <c r="B305" i="17"/>
  <c r="B306" i="17"/>
  <c r="B307" i="17"/>
  <c r="B308" i="17"/>
  <c r="B309" i="17"/>
  <c r="B310" i="17"/>
  <c r="B311" i="17"/>
  <c r="B312" i="17"/>
  <c r="B313" i="17"/>
  <c r="B314" i="17"/>
  <c r="B315" i="17"/>
  <c r="B316" i="17"/>
  <c r="B317" i="17"/>
  <c r="B318" i="17"/>
  <c r="B319" i="17"/>
  <c r="B320" i="17"/>
  <c r="B321" i="17"/>
  <c r="B322" i="17"/>
  <c r="B323" i="17"/>
  <c r="B324" i="17"/>
  <c r="B325" i="17"/>
  <c r="B326" i="17"/>
  <c r="B327" i="17"/>
  <c r="B328" i="17"/>
  <c r="B329" i="17"/>
  <c r="B330" i="17"/>
  <c r="B331" i="17"/>
  <c r="B332" i="17"/>
  <c r="B333" i="17"/>
  <c r="B334" i="17"/>
  <c r="B335" i="17"/>
  <c r="B336" i="17"/>
  <c r="B337" i="17"/>
  <c r="B338" i="17"/>
  <c r="B339" i="17"/>
  <c r="B340" i="17"/>
  <c r="B341" i="17"/>
  <c r="B342" i="17"/>
  <c r="B343" i="17"/>
  <c r="B344" i="17"/>
  <c r="B345" i="17"/>
  <c r="B346" i="17"/>
  <c r="B347" i="17"/>
  <c r="B348" i="17"/>
  <c r="B349" i="17"/>
  <c r="B350" i="17"/>
  <c r="B351" i="17"/>
  <c r="B352" i="17"/>
  <c r="B353" i="17"/>
  <c r="B354" i="17"/>
  <c r="B355" i="17"/>
  <c r="B356" i="17"/>
  <c r="B357" i="17"/>
  <c r="B358" i="17"/>
  <c r="B359" i="17"/>
  <c r="B360" i="17"/>
  <c r="B361" i="17"/>
  <c r="B362" i="17"/>
  <c r="B363" i="17"/>
  <c r="B364" i="17"/>
  <c r="B365" i="17"/>
  <c r="B366" i="17"/>
  <c r="B367" i="17"/>
  <c r="B368" i="17"/>
  <c r="B369" i="17"/>
  <c r="B370" i="17"/>
  <c r="B371" i="17"/>
  <c r="B372" i="17"/>
  <c r="B373" i="17"/>
  <c r="B374" i="17"/>
  <c r="B375" i="17"/>
  <c r="B376" i="17"/>
  <c r="B377" i="17"/>
  <c r="B378" i="17"/>
  <c r="B379" i="17"/>
  <c r="B380" i="17"/>
  <c r="B381" i="17"/>
  <c r="B382" i="17"/>
  <c r="B383" i="17"/>
  <c r="B384" i="17"/>
  <c r="B385" i="17"/>
  <c r="B386" i="17"/>
  <c r="B387" i="17"/>
  <c r="B388" i="17"/>
  <c r="B389" i="17"/>
  <c r="B390" i="17"/>
  <c r="B391" i="17"/>
  <c r="B392" i="17"/>
  <c r="B393" i="17"/>
  <c r="B394" i="17"/>
  <c r="B395" i="17"/>
  <c r="B396" i="17"/>
  <c r="B397" i="17"/>
  <c r="B398" i="17"/>
  <c r="B399" i="17"/>
  <c r="B400" i="17"/>
  <c r="B401" i="17"/>
  <c r="B402" i="17"/>
  <c r="B403" i="17"/>
  <c r="B404" i="17"/>
  <c r="B405" i="17"/>
  <c r="B406" i="17"/>
  <c r="B407" i="17"/>
  <c r="B408" i="17"/>
  <c r="B409" i="17"/>
  <c r="B410" i="17"/>
  <c r="B411" i="17"/>
  <c r="B412" i="17"/>
  <c r="B413" i="17"/>
  <c r="B414" i="17"/>
  <c r="B415" i="17"/>
  <c r="B416" i="17"/>
  <c r="B417" i="17"/>
  <c r="B418" i="17"/>
  <c r="B419" i="17"/>
  <c r="B420" i="17"/>
  <c r="B421" i="17"/>
  <c r="B422" i="17"/>
  <c r="B423" i="17"/>
  <c r="B424" i="17"/>
  <c r="B425" i="17"/>
  <c r="B426" i="17"/>
  <c r="B427" i="17"/>
  <c r="B428" i="17"/>
  <c r="B429" i="17"/>
  <c r="B430" i="17"/>
  <c r="B431" i="17"/>
  <c r="B432" i="17"/>
  <c r="B433" i="17"/>
  <c r="B434" i="17"/>
  <c r="B435" i="17"/>
  <c r="B436" i="17"/>
  <c r="B437" i="17"/>
  <c r="B438" i="17"/>
  <c r="B439" i="17"/>
  <c r="B440" i="17"/>
  <c r="B441" i="17"/>
  <c r="B442" i="17"/>
  <c r="B443" i="17"/>
  <c r="B444" i="17"/>
  <c r="B445" i="17"/>
  <c r="B446" i="17"/>
  <c r="B447" i="17"/>
  <c r="B448" i="17"/>
  <c r="B449" i="17"/>
  <c r="B450" i="17"/>
  <c r="B451" i="17"/>
  <c r="B452" i="17"/>
  <c r="B453" i="17"/>
  <c r="B454" i="17"/>
  <c r="B455" i="17"/>
  <c r="B456" i="17"/>
  <c r="B457" i="17"/>
  <c r="B458" i="17"/>
  <c r="B459" i="17"/>
  <c r="B460" i="17"/>
  <c r="B461" i="17"/>
  <c r="B462" i="17"/>
  <c r="B463" i="17"/>
  <c r="B464" i="17"/>
  <c r="B465" i="17"/>
  <c r="B466" i="17"/>
  <c r="B467" i="17"/>
  <c r="B468" i="17"/>
  <c r="B469" i="17"/>
  <c r="B470" i="17"/>
  <c r="B471" i="17"/>
  <c r="B472" i="17"/>
  <c r="B473" i="17"/>
  <c r="B474" i="17"/>
  <c r="B475" i="17"/>
  <c r="B476" i="17"/>
  <c r="B477" i="17"/>
  <c r="B478" i="17"/>
  <c r="B479" i="17"/>
  <c r="B480" i="17"/>
  <c r="B481" i="17"/>
  <c r="B482" i="17"/>
  <c r="B483" i="17"/>
  <c r="B484" i="17"/>
  <c r="B485" i="17"/>
  <c r="B486" i="17"/>
  <c r="B487" i="17"/>
  <c r="B488" i="17"/>
  <c r="B489" i="17"/>
  <c r="B490" i="17"/>
  <c r="B491" i="17"/>
  <c r="B492" i="17"/>
  <c r="B493" i="17"/>
  <c r="B494" i="17"/>
  <c r="B495" i="17"/>
  <c r="B496" i="17"/>
  <c r="B497" i="17"/>
  <c r="B498" i="17"/>
  <c r="B499" i="17"/>
  <c r="B500" i="17"/>
  <c r="B501" i="17"/>
  <c r="B502" i="17"/>
  <c r="B503" i="17"/>
  <c r="B4" i="17"/>
  <c r="F74" i="8"/>
  <c r="D114" i="8" l="1"/>
  <c r="C114" i="8"/>
  <c r="D109" i="8"/>
  <c r="F92" i="8"/>
  <c r="H92" i="8" s="1"/>
  <c r="F91" i="8"/>
  <c r="H91" i="8" s="1"/>
  <c r="F90" i="8"/>
  <c r="H90" i="8" s="1"/>
  <c r="F89" i="8"/>
  <c r="H89" i="8" s="1"/>
  <c r="F88" i="8"/>
  <c r="H88" i="8" s="1"/>
  <c r="F87" i="8"/>
  <c r="H87" i="8" s="1"/>
  <c r="F86" i="8"/>
  <c r="H86" i="8" s="1"/>
  <c r="F85" i="8"/>
  <c r="H85" i="8" s="1"/>
  <c r="F84" i="8"/>
  <c r="H84" i="8" s="1"/>
  <c r="F83" i="8"/>
  <c r="H83" i="8" s="1"/>
  <c r="F82" i="8"/>
  <c r="H82" i="8" s="1"/>
  <c r="F81" i="8"/>
  <c r="H81" i="8" s="1"/>
  <c r="F80" i="8"/>
  <c r="H80" i="8" s="1"/>
  <c r="F79" i="8"/>
  <c r="H79" i="8" s="1"/>
  <c r="F78" i="8"/>
  <c r="H78" i="8" s="1"/>
  <c r="F77" i="8"/>
  <c r="H77" i="8" s="1"/>
  <c r="F76" i="8"/>
  <c r="H76" i="8" s="1"/>
  <c r="F75" i="8"/>
  <c r="H75" i="8" s="1"/>
  <c r="H74" i="8"/>
  <c r="E51" i="8"/>
  <c r="E50" i="8"/>
  <c r="E49" i="8"/>
  <c r="E48" i="8"/>
  <c r="E47" i="8"/>
  <c r="E46" i="8"/>
  <c r="E45" i="8"/>
  <c r="E44" i="8"/>
  <c r="E43" i="8"/>
  <c r="E42" i="8"/>
  <c r="E41" i="8"/>
  <c r="E40" i="8"/>
  <c r="E39" i="8"/>
  <c r="E38" i="8"/>
  <c r="E32" i="8"/>
  <c r="E31" i="8"/>
  <c r="E28" i="8"/>
  <c r="E27" i="8"/>
  <c r="E26" i="8"/>
  <c r="E25" i="8"/>
  <c r="E24" i="8"/>
  <c r="E17" i="8"/>
  <c r="E16" i="8"/>
  <c r="E11" i="8"/>
  <c r="E10" i="8"/>
  <c r="E9" i="8"/>
  <c r="E8" i="8"/>
  <c r="E33" i="8" l="1"/>
  <c r="D5" i="33" s="1"/>
  <c r="D115" i="8"/>
  <c r="E63" i="8"/>
  <c r="D6" i="33" s="1"/>
  <c r="G142" i="8"/>
  <c r="D11" i="33" s="1"/>
  <c r="H93" i="8"/>
  <c r="D7" i="33" s="1"/>
  <c r="D8" i="33" l="1"/>
  <c r="D9" i="33" s="1"/>
  <c r="D11" i="9"/>
  <c r="E35" i="18" s="1"/>
  <c r="T68" i="13" s="1"/>
  <c r="D8" i="9"/>
  <c r="D7" i="9"/>
  <c r="D6" i="9"/>
  <c r="D5" i="9"/>
  <c r="AG6" i="21" l="1"/>
  <c r="AG7" i="21" s="1"/>
  <c r="AG8" i="21" s="1"/>
  <c r="AG9" i="21" s="1"/>
  <c r="AG10" i="21" s="1"/>
  <c r="AG11" i="21" s="1"/>
  <c r="AG12" i="21" s="1"/>
  <c r="AG13" i="21" s="1"/>
  <c r="AG14" i="21" s="1"/>
  <c r="AG15" i="21" s="1"/>
  <c r="D9" i="9"/>
  <c r="E33" i="18" s="1"/>
  <c r="T64" i="13" s="1"/>
  <c r="AJ7" i="21"/>
  <c r="AJ8" i="21"/>
  <c r="AJ9" i="21" s="1"/>
  <c r="AJ10" i="21" s="1"/>
  <c r="AJ11" i="21" s="1"/>
  <c r="AJ12" i="21" s="1"/>
  <c r="AJ13" i="21" s="1"/>
  <c r="AJ14" i="21" s="1"/>
  <c r="AJ15" i="21" s="1"/>
  <c r="AK7" i="21"/>
  <c r="AK8" i="21"/>
  <c r="AK9" i="21"/>
  <c r="AK10" i="21"/>
  <c r="AK11" i="21" s="1"/>
  <c r="AK12" i="21" s="1"/>
  <c r="AK13" i="21" s="1"/>
  <c r="AK14" i="21" s="1"/>
  <c r="AK15" i="21" s="1"/>
  <c r="AI7" i="21"/>
  <c r="AI8" i="21"/>
  <c r="AI9" i="21"/>
  <c r="AI10" i="21" s="1"/>
  <c r="AI11" i="21" s="1"/>
  <c r="AI12" i="21" s="1"/>
  <c r="AI13" i="21" s="1"/>
  <c r="AI14" i="21" s="1"/>
  <c r="AI15" i="21" s="1"/>
  <c r="AH7" i="21"/>
  <c r="AH8" i="21" s="1"/>
  <c r="AH9" i="21" s="1"/>
  <c r="AH10" i="21" s="1"/>
  <c r="AH11" i="21" s="1"/>
  <c r="AH12" i="21" s="1"/>
  <c r="AH13" i="21" s="1"/>
  <c r="AH14" i="21" s="1"/>
  <c r="AH15" i="21" s="1"/>
  <c r="AF7" i="21"/>
  <c r="AF8" i="21"/>
  <c r="AF9" i="21"/>
  <c r="AF10" i="21"/>
  <c r="AF11" i="21" s="1"/>
  <c r="AF12" i="21" s="1"/>
  <c r="AF13" i="21" s="1"/>
  <c r="AF14" i="21" s="1"/>
  <c r="AF15" i="21" s="1"/>
  <c r="AE6" i="21" l="1"/>
  <c r="AE7" i="21" s="1"/>
  <c r="AE8" i="21" s="1"/>
  <c r="AE9" i="21" s="1"/>
  <c r="AE10" i="21" s="1"/>
  <c r="AE11" i="21" s="1"/>
  <c r="AE12" i="21" s="1"/>
  <c r="AE13" i="21" s="1"/>
  <c r="AE14" i="21" s="1"/>
  <c r="AE15" i="21" s="1"/>
  <c r="C133" i="8" l="1"/>
  <c r="D10" i="33" s="1"/>
  <c r="D13" i="33" s="1"/>
  <c r="D15" i="33" l="1"/>
  <c r="D14" i="33" s="1"/>
  <c r="D12" i="33"/>
  <c r="D10" i="9"/>
  <c r="D13" i="9" s="1"/>
  <c r="D16" i="33" l="1"/>
  <c r="D18" i="33" s="1"/>
  <c r="E34" i="18"/>
  <c r="T66" i="13" s="1"/>
  <c r="D12" i="9"/>
  <c r="D17" i="33" l="1"/>
  <c r="AF6" i="21"/>
  <c r="D15" i="9"/>
  <c r="D14" i="9" s="1"/>
  <c r="E36" i="18"/>
  <c r="AH6" i="21" l="1"/>
  <c r="T70" i="13"/>
  <c r="D16" i="9"/>
  <c r="E38" i="18" s="1"/>
  <c r="E37" i="18"/>
  <c r="D17" i="9" l="1"/>
  <c r="E39" i="18" s="1"/>
  <c r="AK6" i="21" s="1"/>
  <c r="D18" i="9"/>
  <c r="AJ6" i="21"/>
  <c r="T74" i="13"/>
  <c r="T72" i="13"/>
  <c r="AI6" i="21"/>
  <c r="T76"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<sst xmlns="http://schemas.openxmlformats.org/spreadsheetml/2006/main" count="14052" uniqueCount="3675">
  <si>
    <t>【様式１：不採算になった理由】</t>
    <rPh sb="1" eb="3">
      <t>ヨウシキ</t>
    </rPh>
    <rPh sb="5" eb="8">
      <t>フサイサン</t>
    </rPh>
    <rPh sb="12" eb="14">
      <t>リユウ</t>
    </rPh>
    <phoneticPr fontId="1"/>
  </si>
  <si>
    <t>1. 高騰した製造原価（原材料費、光熱費、人件費、倉庫管理費、輸送費等）を価格転嫁できていないため。</t>
    <phoneticPr fontId="1"/>
  </si>
  <si>
    <t>2. 診療報酬改定において、市場実勢価格加重平均値一定幅方式により償還価格が下落したため。</t>
    <phoneticPr fontId="1"/>
  </si>
  <si>
    <t>3. 診療報酬改定において、外国平均価格に基づく再算定により償還価格が下落したため。</t>
    <phoneticPr fontId="1"/>
  </si>
  <si>
    <t>4. 償還価格の下落に伴わず、市場実勢価格が下落したため（医療機関・卸からの値下げ要請、競合他社の値下げへの追随等）。</t>
    <phoneticPr fontId="1"/>
  </si>
  <si>
    <t>5. 保険収載時に新規機能区分へ分類されたが、採算に合わない償還価格が設定されたため。</t>
    <phoneticPr fontId="1"/>
  </si>
  <si>
    <t>6. 保険収載時に類似機能区分に分類され、採算に合わない償還価格に設定されたため。</t>
    <phoneticPr fontId="1"/>
  </si>
  <si>
    <t>【様式１：学会からの要望書等―提出状況】</t>
    <rPh sb="1" eb="3">
      <t>ヨウシキ</t>
    </rPh>
    <rPh sb="5" eb="7">
      <t>ガッカイ</t>
    </rPh>
    <rPh sb="10" eb="12">
      <t>ヨウボウ</t>
    </rPh>
    <rPh sb="12" eb="13">
      <t>ショ</t>
    </rPh>
    <rPh sb="13" eb="14">
      <t>ナド</t>
    </rPh>
    <rPh sb="15" eb="17">
      <t>テイシュツ</t>
    </rPh>
    <rPh sb="17" eb="19">
      <t>ジョウキョウ</t>
    </rPh>
    <phoneticPr fontId="1"/>
  </si>
  <si>
    <t>1. 本要望書に添付済み。</t>
    <phoneticPr fontId="1"/>
  </si>
  <si>
    <t>2. 本要望書提出時点で未取得だが、提出目途が立っている。</t>
    <phoneticPr fontId="1"/>
  </si>
  <si>
    <t>3. 本要望書提出時点で未取得で、提出目途が立ってない。</t>
    <phoneticPr fontId="1"/>
  </si>
  <si>
    <t>様式１</t>
    <rPh sb="0" eb="2">
      <t>ヨウシキ</t>
    </rPh>
    <phoneticPr fontId="1"/>
  </si>
  <si>
    <t>令和８年度特定保険医療材料不採算品目引上げ要望書</t>
    <rPh sb="7" eb="9">
      <t>ホケン</t>
    </rPh>
    <phoneticPr fontId="1"/>
  </si>
  <si>
    <t>下記製品につきまして、特定保険医療材料機能区分の償還価格引き上げの検討をお願いいたします。</t>
    <rPh sb="0" eb="2">
      <t>カキ</t>
    </rPh>
    <rPh sb="2" eb="4">
      <t>セイヒン</t>
    </rPh>
    <rPh sb="11" eb="13">
      <t>トクテイ</t>
    </rPh>
    <rPh sb="13" eb="15">
      <t>ホケン</t>
    </rPh>
    <rPh sb="15" eb="17">
      <t>イリョウ</t>
    </rPh>
    <rPh sb="17" eb="19">
      <t>ザイリョウ</t>
    </rPh>
    <rPh sb="19" eb="21">
      <t>キノウ</t>
    </rPh>
    <rPh sb="21" eb="23">
      <t>クブン</t>
    </rPh>
    <rPh sb="24" eb="28">
      <t>ショウカンカカク</t>
    </rPh>
    <rPh sb="28" eb="29">
      <t>ヒ</t>
    </rPh>
    <rPh sb="30" eb="31">
      <t>ア</t>
    </rPh>
    <rPh sb="33" eb="35">
      <t>ケントウ</t>
    </rPh>
    <rPh sb="37" eb="38">
      <t>ネガ</t>
    </rPh>
    <phoneticPr fontId="1"/>
  </si>
  <si>
    <t>製品名・製品コード</t>
    <rPh sb="0" eb="3">
      <t>セイヒンメイ</t>
    </rPh>
    <rPh sb="4" eb="6">
      <t>セイヒン</t>
    </rPh>
    <phoneticPr fontId="1"/>
  </si>
  <si>
    <t>製品名</t>
    <rPh sb="0" eb="3">
      <t>セイヒンメイ</t>
    </rPh>
    <phoneticPr fontId="1"/>
  </si>
  <si>
    <t>製品コード</t>
    <rPh sb="0" eb="2">
      <t>セイヒン</t>
    </rPh>
    <phoneticPr fontId="1"/>
  </si>
  <si>
    <t>販売名</t>
    <rPh sb="0" eb="3">
      <t>ハンバイメイ</t>
    </rPh>
    <phoneticPr fontId="1"/>
  </si>
  <si>
    <t>販売シェア（％）</t>
    <rPh sb="0" eb="2">
      <t>ハンバイ</t>
    </rPh>
    <phoneticPr fontId="1"/>
  </si>
  <si>
    <t>類別</t>
    <rPh sb="0" eb="2">
      <t>ルイベツ</t>
    </rPh>
    <phoneticPr fontId="1"/>
  </si>
  <si>
    <t>一般的名称</t>
    <rPh sb="0" eb="5">
      <t>イッパンテキメイショウ</t>
    </rPh>
    <phoneticPr fontId="1"/>
  </si>
  <si>
    <t>承認番号、認証番号
又は届出番号</t>
    <rPh sb="0" eb="4">
      <t>ショウニンバンゴウ</t>
    </rPh>
    <rPh sb="5" eb="9">
      <t>ニンショウバンゴウ</t>
    </rPh>
    <rPh sb="10" eb="11">
      <t>マタ</t>
    </rPh>
    <rPh sb="12" eb="14">
      <t>トドケデ</t>
    </rPh>
    <rPh sb="14" eb="16">
      <t>バンゴウ</t>
    </rPh>
    <phoneticPr fontId="1"/>
  </si>
  <si>
    <r>
      <t>承認年月日、認証年月日
又は届出年月日
（</t>
    </r>
    <r>
      <rPr>
        <sz val="9"/>
        <color theme="1"/>
        <rFont val="ＭＳ 明朝"/>
        <family val="1"/>
        <charset val="128"/>
      </rPr>
      <t>及び最終一部変更年月日）</t>
    </r>
    <rPh sb="0" eb="2">
      <t>ショウニン</t>
    </rPh>
    <rPh sb="2" eb="5">
      <t>ネンゲツビ</t>
    </rPh>
    <rPh sb="6" eb="11">
      <t>ニンショウネンガッピ</t>
    </rPh>
    <rPh sb="12" eb="13">
      <t>マタ</t>
    </rPh>
    <rPh sb="14" eb="16">
      <t>トドケデ</t>
    </rPh>
    <rPh sb="16" eb="19">
      <t>ネンガッピ</t>
    </rPh>
    <rPh sb="21" eb="22">
      <t>オヨ</t>
    </rPh>
    <rPh sb="23" eb="25">
      <t>サイシュウ</t>
    </rPh>
    <rPh sb="25" eb="27">
      <t>イチブ</t>
    </rPh>
    <phoneticPr fontId="1"/>
  </si>
  <si>
    <t>製品概要</t>
    <rPh sb="0" eb="2">
      <t>セイヒン</t>
    </rPh>
    <rPh sb="2" eb="4">
      <t>ガイヨウ</t>
    </rPh>
    <phoneticPr fontId="1"/>
  </si>
  <si>
    <t>既収載の機能区分</t>
    <rPh sb="0" eb="1">
      <t>スデ</t>
    </rPh>
    <rPh sb="1" eb="3">
      <t>シュウサイ</t>
    </rPh>
    <rPh sb="4" eb="6">
      <t>キノウ</t>
    </rPh>
    <rPh sb="6" eb="8">
      <t>クブン</t>
    </rPh>
    <phoneticPr fontId="1"/>
  </si>
  <si>
    <t>収載機能区分数</t>
    <rPh sb="0" eb="2">
      <t>シュウサイ</t>
    </rPh>
    <rPh sb="2" eb="4">
      <t>キノウ</t>
    </rPh>
    <rPh sb="4" eb="6">
      <t>クブン</t>
    </rPh>
    <rPh sb="6" eb="7">
      <t>スウ</t>
    </rPh>
    <phoneticPr fontId="1"/>
  </si>
  <si>
    <t>機能区分コード</t>
    <rPh sb="0" eb="4">
      <t>キノウクブン</t>
    </rPh>
    <phoneticPr fontId="1"/>
  </si>
  <si>
    <t>機能区分名</t>
    <rPh sb="0" eb="5">
      <t>キノウクブンメイ</t>
    </rPh>
    <phoneticPr fontId="1"/>
  </si>
  <si>
    <t>機能区分内の他製品</t>
    <rPh sb="0" eb="5">
      <t>キノウクブンナイ</t>
    </rPh>
    <rPh sb="6" eb="7">
      <t>タ</t>
    </rPh>
    <rPh sb="7" eb="9">
      <t>セイヒン</t>
    </rPh>
    <phoneticPr fontId="1"/>
  </si>
  <si>
    <t>機能区分内の他製品情報保有状況：</t>
    <rPh sb="0" eb="5">
      <t>キノウクブンナイ</t>
    </rPh>
    <rPh sb="6" eb="9">
      <t>ホカセイヒン</t>
    </rPh>
    <rPh sb="9" eb="11">
      <t>ジョウホウ</t>
    </rPh>
    <rPh sb="11" eb="13">
      <t>ホユウ</t>
    </rPh>
    <rPh sb="13" eb="15">
      <t>ジョウキョウ</t>
    </rPh>
    <phoneticPr fontId="1"/>
  </si>
  <si>
    <t>製造販売業者名（自社を含む）</t>
    <rPh sb="0" eb="4">
      <t>セイゾウハンバイ</t>
    </rPh>
    <rPh sb="4" eb="6">
      <t>ギョウシャ</t>
    </rPh>
    <rPh sb="6" eb="7">
      <t>メイ</t>
    </rPh>
    <rPh sb="8" eb="10">
      <t>ジシャ</t>
    </rPh>
    <rPh sb="11" eb="12">
      <t>フク</t>
    </rPh>
    <phoneticPr fontId="1"/>
  </si>
  <si>
    <t>不採算となった理由</t>
    <rPh sb="0" eb="3">
      <t>フサイサン</t>
    </rPh>
    <rPh sb="7" eb="9">
      <t>リユウ</t>
    </rPh>
    <phoneticPr fontId="1"/>
  </si>
  <si>
    <t>学会からの要望書等</t>
    <rPh sb="0" eb="2">
      <t>ガッカイ</t>
    </rPh>
    <rPh sb="5" eb="8">
      <t>ヨウボウショ</t>
    </rPh>
    <rPh sb="8" eb="9">
      <t>トウ</t>
    </rPh>
    <phoneticPr fontId="1"/>
  </si>
  <si>
    <t>提出状況：</t>
    <rPh sb="0" eb="4">
      <t>テイシュツジョウキョウ</t>
    </rPh>
    <phoneticPr fontId="1"/>
  </si>
  <si>
    <t>提出目途：</t>
    <rPh sb="0" eb="2">
      <t>テイシュツ</t>
    </rPh>
    <rPh sb="2" eb="4">
      <t>メド</t>
    </rPh>
    <phoneticPr fontId="1"/>
  </si>
  <si>
    <t>頃予定</t>
    <phoneticPr fontId="1"/>
  </si>
  <si>
    <t>再算定希望内容</t>
    <rPh sb="0" eb="1">
      <t>サイ</t>
    </rPh>
    <rPh sb="1" eb="3">
      <t>サンテイ</t>
    </rPh>
    <rPh sb="3" eb="5">
      <t>キボウ</t>
    </rPh>
    <rPh sb="5" eb="7">
      <t>ナイヨウ</t>
    </rPh>
    <phoneticPr fontId="1"/>
  </si>
  <si>
    <t>原価計算</t>
    <rPh sb="0" eb="4">
      <t>ゲンカケイサン</t>
    </rPh>
    <phoneticPr fontId="1"/>
  </si>
  <si>
    <t>原材料費</t>
    <rPh sb="0" eb="4">
      <t>ゲンザイリョウヒ</t>
    </rPh>
    <phoneticPr fontId="1"/>
  </si>
  <si>
    <t>一般管理販売費</t>
    <rPh sb="0" eb="7">
      <t>イッパンカンリハンバイヒ</t>
    </rPh>
    <phoneticPr fontId="1"/>
  </si>
  <si>
    <t>研究開発費</t>
    <rPh sb="0" eb="5">
      <t>ケンキュウカイハツヒ</t>
    </rPh>
    <phoneticPr fontId="1"/>
  </si>
  <si>
    <t>営業利益</t>
    <rPh sb="0" eb="4">
      <t>エイギョウリエキ</t>
    </rPh>
    <phoneticPr fontId="1"/>
  </si>
  <si>
    <t>流通経費</t>
    <rPh sb="0" eb="2">
      <t>リュウツウ</t>
    </rPh>
    <rPh sb="2" eb="4">
      <t>ケイヒ</t>
    </rPh>
    <phoneticPr fontId="1"/>
  </si>
  <si>
    <t>消費税</t>
    <rPh sb="0" eb="3">
      <t>ショウヒゼイ</t>
    </rPh>
    <phoneticPr fontId="1"/>
  </si>
  <si>
    <t>合計</t>
    <rPh sb="0" eb="2">
      <t>ゴウケイ</t>
    </rPh>
    <phoneticPr fontId="1"/>
  </si>
  <si>
    <t>販売実績</t>
    <rPh sb="0" eb="2">
      <t>ハンバイ</t>
    </rPh>
    <rPh sb="2" eb="4">
      <t>ジッセキ</t>
    </rPh>
    <phoneticPr fontId="1"/>
  </si>
  <si>
    <t>2022年</t>
    <phoneticPr fontId="1"/>
  </si>
  <si>
    <t>2023年</t>
    <phoneticPr fontId="1"/>
  </si>
  <si>
    <t>2024年</t>
    <phoneticPr fontId="1"/>
  </si>
  <si>
    <t>2025年(予測)</t>
    <phoneticPr fontId="1"/>
  </si>
  <si>
    <t>担当者連絡先</t>
    <rPh sb="0" eb="3">
      <t>タントウシャ</t>
    </rPh>
    <rPh sb="3" eb="6">
      <t>レンラクサキ</t>
    </rPh>
    <phoneticPr fontId="1"/>
  </si>
  <si>
    <t>担当者名：</t>
    <rPh sb="0" eb="3">
      <t>タントウシャ</t>
    </rPh>
    <rPh sb="3" eb="4">
      <t>メイ</t>
    </rPh>
    <phoneticPr fontId="1"/>
  </si>
  <si>
    <t>電話番号：</t>
    <rPh sb="0" eb="4">
      <t>デンワバンゴウ</t>
    </rPh>
    <phoneticPr fontId="1"/>
  </si>
  <si>
    <t>部署名：</t>
    <rPh sb="0" eb="2">
      <t>ブショ</t>
    </rPh>
    <rPh sb="2" eb="3">
      <t>メイ</t>
    </rPh>
    <phoneticPr fontId="1"/>
  </si>
  <si>
    <t>E-mail：</t>
    <phoneticPr fontId="1"/>
  </si>
  <si>
    <t>備考</t>
    <rPh sb="0" eb="2">
      <t>ビコウ</t>
    </rPh>
    <phoneticPr fontId="1"/>
  </si>
  <si>
    <t>月</t>
    <rPh sb="0" eb="1">
      <t>ガツ</t>
    </rPh>
    <phoneticPr fontId="1"/>
  </si>
  <si>
    <t>日</t>
    <rPh sb="0" eb="1">
      <t>ニチ</t>
    </rPh>
    <phoneticPr fontId="1"/>
  </si>
  <si>
    <t>住所</t>
    <rPh sb="0" eb="2">
      <t>ジュウショ</t>
    </rPh>
    <phoneticPr fontId="1"/>
  </si>
  <si>
    <t>企業名</t>
    <rPh sb="0" eb="3">
      <t>キギョウメイ</t>
    </rPh>
    <phoneticPr fontId="1"/>
  </si>
  <si>
    <t>代表者名</t>
    <rPh sb="0" eb="3">
      <t>ダイヒョウシャ</t>
    </rPh>
    <rPh sb="3" eb="4">
      <t>メイ</t>
    </rPh>
    <phoneticPr fontId="1"/>
  </si>
  <si>
    <t>厚生労働大臣　　　　　　　　　殿</t>
    <rPh sb="0" eb="6">
      <t>コウセイロウドウダイジン</t>
    </rPh>
    <rPh sb="15" eb="16">
      <t>ドノ</t>
    </rPh>
    <phoneticPr fontId="1"/>
  </si>
  <si>
    <t>製品コード数</t>
    <rPh sb="0" eb="2">
      <t>セイヒン</t>
    </rPh>
    <rPh sb="5" eb="6">
      <t>スウ</t>
    </rPh>
    <phoneticPr fontId="1"/>
  </si>
  <si>
    <t>製造販売事業者名</t>
    <rPh sb="0" eb="4">
      <t>セイゾウハンバイ</t>
    </rPh>
    <rPh sb="4" eb="7">
      <t>ジギョウシャ</t>
    </rPh>
    <rPh sb="7" eb="8">
      <t>メイ</t>
    </rPh>
    <phoneticPr fontId="1"/>
  </si>
  <si>
    <t>販売名</t>
    <phoneticPr fontId="1"/>
  </si>
  <si>
    <t>販売シェア</t>
    <phoneticPr fontId="1"/>
  </si>
  <si>
    <t>類別</t>
    <phoneticPr fontId="1"/>
  </si>
  <si>
    <t>一般的名称</t>
    <phoneticPr fontId="1"/>
  </si>
  <si>
    <t>承認番号、認証番号又は届出番号</t>
    <phoneticPr fontId="1"/>
  </si>
  <si>
    <t>承認年月日、認証年月日又は届出年月日
（及び最終一部変更年月日）</t>
    <rPh sb="20" eb="21">
      <t>オヨ</t>
    </rPh>
    <phoneticPr fontId="1"/>
  </si>
  <si>
    <t>製品概要</t>
    <phoneticPr fontId="1"/>
  </si>
  <si>
    <t>既収載の機能区分</t>
    <phoneticPr fontId="1"/>
  </si>
  <si>
    <t>収載機能区分数　※選択式</t>
    <rPh sb="0" eb="2">
      <t>シュウサイ</t>
    </rPh>
    <rPh sb="2" eb="4">
      <t>キノウ</t>
    </rPh>
    <rPh sb="4" eb="6">
      <t>クブン</t>
    </rPh>
    <rPh sb="6" eb="7">
      <t>スウ</t>
    </rPh>
    <rPh sb="9" eb="12">
      <t>センタクシキ</t>
    </rPh>
    <phoneticPr fontId="1"/>
  </si>
  <si>
    <t>機能区分名　※自動入力</t>
    <rPh sb="0" eb="4">
      <t>キノウクブン</t>
    </rPh>
    <rPh sb="4" eb="5">
      <t>メイ</t>
    </rPh>
    <rPh sb="7" eb="11">
      <t>ジドウニュウリョク</t>
    </rPh>
    <phoneticPr fontId="1"/>
  </si>
  <si>
    <t>注　機能区分コードを入力することで自動的に入力されます。</t>
    <rPh sb="0" eb="1">
      <t>チュウ</t>
    </rPh>
    <rPh sb="2" eb="6">
      <t>キノウクブン</t>
    </rPh>
    <rPh sb="10" eb="12">
      <t>ニュウリョク</t>
    </rPh>
    <rPh sb="17" eb="20">
      <t>ジドウテキ</t>
    </rPh>
    <rPh sb="21" eb="23">
      <t>ニュウリョク</t>
    </rPh>
    <phoneticPr fontId="1"/>
  </si>
  <si>
    <t>機能区分内の他製品</t>
    <rPh sb="6" eb="7">
      <t>ホカ</t>
    </rPh>
    <phoneticPr fontId="1"/>
  </si>
  <si>
    <t>他製品情報保有状況　※選択式</t>
    <rPh sb="0" eb="1">
      <t>ホカ</t>
    </rPh>
    <rPh sb="1" eb="3">
      <t>セイヒン</t>
    </rPh>
    <rPh sb="3" eb="5">
      <t>ジョウホウ</t>
    </rPh>
    <rPh sb="5" eb="7">
      <t>ホユウ</t>
    </rPh>
    <rPh sb="7" eb="9">
      <t>ジョウキョウ</t>
    </rPh>
    <rPh sb="11" eb="14">
      <t>センタクシキ</t>
    </rPh>
    <phoneticPr fontId="1"/>
  </si>
  <si>
    <t>①</t>
    <phoneticPr fontId="1"/>
  </si>
  <si>
    <t>販売シェア</t>
    <rPh sb="0" eb="2">
      <t>ハンバイ</t>
    </rPh>
    <phoneticPr fontId="1"/>
  </si>
  <si>
    <t>②</t>
    <phoneticPr fontId="1"/>
  </si>
  <si>
    <t>学会からの要望書等</t>
    <rPh sb="0" eb="2">
      <t>ガッカイ</t>
    </rPh>
    <rPh sb="5" eb="8">
      <t>ヨウボウショ</t>
    </rPh>
    <rPh sb="8" eb="9">
      <t>ナド</t>
    </rPh>
    <phoneticPr fontId="1"/>
  </si>
  <si>
    <t>提出状況　※選択式</t>
    <rPh sb="0" eb="2">
      <t>テイシュツ</t>
    </rPh>
    <rPh sb="2" eb="4">
      <t>ジョウキョウ</t>
    </rPh>
    <rPh sb="6" eb="9">
      <t>センタクシキ</t>
    </rPh>
    <phoneticPr fontId="1"/>
  </si>
  <si>
    <t>提出目途　※選択式</t>
    <rPh sb="0" eb="2">
      <t>テイシュツ</t>
    </rPh>
    <rPh sb="2" eb="4">
      <t>メド</t>
    </rPh>
    <rPh sb="6" eb="9">
      <t>センタクシキ</t>
    </rPh>
    <phoneticPr fontId="1"/>
  </si>
  <si>
    <t>収載時償還価格</t>
    <rPh sb="0" eb="3">
      <t>シュウサイジ</t>
    </rPh>
    <rPh sb="3" eb="7">
      <t>ショウカンカカク</t>
    </rPh>
    <phoneticPr fontId="1"/>
  </si>
  <si>
    <t>現行償還価格　※自動入力</t>
    <rPh sb="0" eb="6">
      <t>ゲンコウショウカンカカク</t>
    </rPh>
    <rPh sb="8" eb="12">
      <t>ジドウニュウリョク</t>
    </rPh>
    <phoneticPr fontId="1"/>
  </si>
  <si>
    <t>希望償還価格</t>
    <rPh sb="0" eb="6">
      <t>キボウショウカンカカク</t>
    </rPh>
    <phoneticPr fontId="1"/>
  </si>
  <si>
    <t>外国平均価格</t>
    <rPh sb="0" eb="4">
      <t>ガイコクヘイキン</t>
    </rPh>
    <rPh sb="4" eb="6">
      <t>カカク</t>
    </rPh>
    <phoneticPr fontId="1"/>
  </si>
  <si>
    <t>注　様式３を記入することで自動的に入力されます。</t>
    <rPh sb="0" eb="1">
      <t>チュウ</t>
    </rPh>
    <rPh sb="2" eb="4">
      <t>ヨウシキ</t>
    </rPh>
    <rPh sb="6" eb="8">
      <t>キニュウ</t>
    </rPh>
    <rPh sb="13" eb="16">
      <t>ジドウテキ</t>
    </rPh>
    <rPh sb="17" eb="19">
      <t>ニュウリョク</t>
    </rPh>
    <phoneticPr fontId="1"/>
  </si>
  <si>
    <t>再算定希望内容
（原価計算方式）
※自動入力</t>
    <rPh sb="0" eb="3">
      <t>サイサンテイ</t>
    </rPh>
    <rPh sb="3" eb="7">
      <t>キボウナイヨウ</t>
    </rPh>
    <rPh sb="9" eb="13">
      <t>ゲンカケイサン</t>
    </rPh>
    <rPh sb="13" eb="15">
      <t>ホウシキ</t>
    </rPh>
    <phoneticPr fontId="1"/>
  </si>
  <si>
    <t>原材料費（円）</t>
    <rPh sb="0" eb="3">
      <t>ゲンザイリョウ</t>
    </rPh>
    <rPh sb="3" eb="4">
      <t>ヒ</t>
    </rPh>
    <rPh sb="5" eb="6">
      <t>エン</t>
    </rPh>
    <phoneticPr fontId="1"/>
  </si>
  <si>
    <t>注　様式２②内訳１～４を記入することで自動的に入力されます。</t>
    <rPh sb="0" eb="1">
      <t>チュウ</t>
    </rPh>
    <rPh sb="2" eb="4">
      <t>ヨウシキ</t>
    </rPh>
    <rPh sb="6" eb="8">
      <t>ウチワケ</t>
    </rPh>
    <rPh sb="12" eb="14">
      <t>キニュウ</t>
    </rPh>
    <rPh sb="19" eb="22">
      <t>ジドウテキ</t>
    </rPh>
    <rPh sb="23" eb="25">
      <t>ニュウリョク</t>
    </rPh>
    <phoneticPr fontId="1"/>
  </si>
  <si>
    <t>一般管理販売費（円）</t>
    <rPh sb="0" eb="7">
      <t>イッパンカンリハンバイヒ</t>
    </rPh>
    <rPh sb="8" eb="9">
      <t>エン</t>
    </rPh>
    <phoneticPr fontId="1"/>
  </si>
  <si>
    <t>注　様式２②内訳５を記入することで自動的に入力されます。</t>
    <rPh sb="0" eb="1">
      <t>チュウ</t>
    </rPh>
    <rPh sb="2" eb="4">
      <t>ヨウシキ</t>
    </rPh>
    <rPh sb="6" eb="8">
      <t>ウチワケ</t>
    </rPh>
    <rPh sb="10" eb="12">
      <t>キニュウ</t>
    </rPh>
    <rPh sb="17" eb="20">
      <t>ジドウテキ</t>
    </rPh>
    <rPh sb="21" eb="23">
      <t>ニュウリョク</t>
    </rPh>
    <phoneticPr fontId="1"/>
  </si>
  <si>
    <t>研究開発費（円）</t>
    <rPh sb="0" eb="5">
      <t>ケンキュウカイハツヒ</t>
    </rPh>
    <rPh sb="6" eb="7">
      <t>エン</t>
    </rPh>
    <phoneticPr fontId="1"/>
  </si>
  <si>
    <t>注　様式２②内訳６を記入することで自動的に入力されます。</t>
    <rPh sb="0" eb="1">
      <t>チュウ</t>
    </rPh>
    <rPh sb="2" eb="4">
      <t>ヨウシキ</t>
    </rPh>
    <rPh sb="6" eb="8">
      <t>ウチワケ</t>
    </rPh>
    <rPh sb="10" eb="12">
      <t>キニュウ</t>
    </rPh>
    <rPh sb="17" eb="20">
      <t>ジドウテキ</t>
    </rPh>
    <rPh sb="21" eb="23">
      <t>ニュウリョク</t>
    </rPh>
    <phoneticPr fontId="1"/>
  </si>
  <si>
    <t>営業利益（円）</t>
    <rPh sb="0" eb="4">
      <t>エイギョウリエキ</t>
    </rPh>
    <rPh sb="5" eb="6">
      <t>エン</t>
    </rPh>
    <phoneticPr fontId="1"/>
  </si>
  <si>
    <t>注　係数を用いて自動的に入力されます。</t>
    <rPh sb="0" eb="1">
      <t>チュウ</t>
    </rPh>
    <rPh sb="2" eb="4">
      <t>ケイスウ</t>
    </rPh>
    <rPh sb="5" eb="6">
      <t>モチ</t>
    </rPh>
    <rPh sb="8" eb="11">
      <t>ジドウテキ</t>
    </rPh>
    <rPh sb="12" eb="14">
      <t>ニュウリョク</t>
    </rPh>
    <phoneticPr fontId="1"/>
  </si>
  <si>
    <t>流通経費（円）</t>
    <rPh sb="0" eb="4">
      <t>リュウツウケイヒ</t>
    </rPh>
    <rPh sb="5" eb="6">
      <t>エン</t>
    </rPh>
    <phoneticPr fontId="1"/>
  </si>
  <si>
    <t>消費税（円）</t>
    <rPh sb="0" eb="3">
      <t>ショウヒゼイ</t>
    </rPh>
    <rPh sb="4" eb="5">
      <t>エン</t>
    </rPh>
    <phoneticPr fontId="1"/>
  </si>
  <si>
    <t>注　様式２②内訳を全て記入することで自動的に入力されます。</t>
    <rPh sb="0" eb="1">
      <t>チュウ</t>
    </rPh>
    <rPh sb="2" eb="4">
      <t>ヨウシキ</t>
    </rPh>
    <rPh sb="6" eb="8">
      <t>ウチワケ</t>
    </rPh>
    <rPh sb="9" eb="10">
      <t>スベ</t>
    </rPh>
    <rPh sb="11" eb="13">
      <t>キニュウ</t>
    </rPh>
    <rPh sb="18" eb="21">
      <t>ジドウテキ</t>
    </rPh>
    <rPh sb="22" eb="24">
      <t>ニュウリョク</t>
    </rPh>
    <phoneticPr fontId="1"/>
  </si>
  <si>
    <t>合計（円）</t>
    <rPh sb="0" eb="2">
      <t>ゴウケイ</t>
    </rPh>
    <rPh sb="3" eb="4">
      <t>エン</t>
    </rPh>
    <phoneticPr fontId="1"/>
  </si>
  <si>
    <t>2022年</t>
    <rPh sb="4" eb="5">
      <t>ネン</t>
    </rPh>
    <phoneticPr fontId="1"/>
  </si>
  <si>
    <t>注　様式２②内訳７を記入することで自動的に入力されます。</t>
    <rPh sb="0" eb="1">
      <t>チュウ</t>
    </rPh>
    <rPh sb="2" eb="4">
      <t>ヨウシキ</t>
    </rPh>
    <rPh sb="6" eb="8">
      <t>ウチワケ</t>
    </rPh>
    <rPh sb="10" eb="12">
      <t>キニュウ</t>
    </rPh>
    <rPh sb="17" eb="20">
      <t>ジドウテキ</t>
    </rPh>
    <rPh sb="21" eb="23">
      <t>ニュウリョク</t>
    </rPh>
    <phoneticPr fontId="1"/>
  </si>
  <si>
    <t>売上高（円）</t>
    <rPh sb="2" eb="3">
      <t>ダカ</t>
    </rPh>
    <phoneticPr fontId="1"/>
  </si>
  <si>
    <t>2023年</t>
    <rPh sb="4" eb="5">
      <t>ネン</t>
    </rPh>
    <phoneticPr fontId="1"/>
  </si>
  <si>
    <t>2024年</t>
    <rPh sb="4" eb="5">
      <t>ネン</t>
    </rPh>
    <phoneticPr fontId="1"/>
  </si>
  <si>
    <t>2025年（予測）</t>
    <rPh sb="4" eb="5">
      <t>ネン</t>
    </rPh>
    <rPh sb="6" eb="8">
      <t>ヨソク</t>
    </rPh>
    <phoneticPr fontId="1"/>
  </si>
  <si>
    <t>担当者名</t>
    <rPh sb="0" eb="3">
      <t>タントウシャ</t>
    </rPh>
    <rPh sb="3" eb="4">
      <t>メイ</t>
    </rPh>
    <phoneticPr fontId="1"/>
  </si>
  <si>
    <t>部署名</t>
    <rPh sb="0" eb="2">
      <t>ブショ</t>
    </rPh>
    <rPh sb="2" eb="3">
      <t>メイ</t>
    </rPh>
    <phoneticPr fontId="1"/>
  </si>
  <si>
    <t>電話番号</t>
    <rPh sb="0" eb="4">
      <t>デンワバンゴウ</t>
    </rPh>
    <phoneticPr fontId="1"/>
  </si>
  <si>
    <t>E-mail</t>
    <phoneticPr fontId="1"/>
  </si>
  <si>
    <t>No.</t>
    <phoneticPr fontId="1"/>
  </si>
  <si>
    <t>様式１【別添２】収載機能区分一覧</t>
    <rPh sb="0" eb="2">
      <t>ヨウシキ</t>
    </rPh>
    <rPh sb="4" eb="6">
      <t>ベッテン</t>
    </rPh>
    <rPh sb="7" eb="9">
      <t>シュウサイ</t>
    </rPh>
    <rPh sb="10" eb="12">
      <t>キノウ</t>
    </rPh>
    <rPh sb="12" eb="14">
      <t>クブン</t>
    </rPh>
    <rPh sb="14" eb="16">
      <t>イチランキノウクブンナイ</t>
    </rPh>
    <phoneticPr fontId="1"/>
  </si>
  <si>
    <t>機能区分名（自動入力）</t>
    <rPh sb="0" eb="4">
      <t>キノウクブン</t>
    </rPh>
    <rPh sb="6" eb="10">
      <t>ジドウニュウリョク</t>
    </rPh>
    <phoneticPr fontId="1"/>
  </si>
  <si>
    <t>製造販売業者名（自社を含む）</t>
    <rPh sb="0" eb="2">
      <t>セイゾウ</t>
    </rPh>
    <rPh sb="2" eb="4">
      <t>ハンバイ</t>
    </rPh>
    <rPh sb="4" eb="6">
      <t>ギョウシャ</t>
    </rPh>
    <rPh sb="6" eb="7">
      <t>メイ</t>
    </rPh>
    <rPh sb="8" eb="10">
      <t>ジシャ</t>
    </rPh>
    <rPh sb="11" eb="12">
      <t>フク</t>
    </rPh>
    <phoneticPr fontId="1"/>
  </si>
  <si>
    <t>製品名</t>
    <phoneticPr fontId="1"/>
  </si>
  <si>
    <t>様式２　①総括表</t>
    <rPh sb="0" eb="2">
      <t>ヨウシキ</t>
    </rPh>
    <rPh sb="5" eb="7">
      <t>ソウカツ</t>
    </rPh>
    <rPh sb="7" eb="8">
      <t>ヒョウ</t>
    </rPh>
    <phoneticPr fontId="1"/>
  </si>
  <si>
    <t>注　「②内訳」シートを記入することで自動計算されます。記載は不要です。</t>
    <rPh sb="4" eb="6">
      <t>ウチワケ</t>
    </rPh>
    <rPh sb="11" eb="13">
      <t>キニュウ</t>
    </rPh>
    <rPh sb="18" eb="20">
      <t>ジドウ</t>
    </rPh>
    <rPh sb="20" eb="22">
      <t>ケイサン</t>
    </rPh>
    <rPh sb="27" eb="29">
      <t>キサイ</t>
    </rPh>
    <rPh sb="30" eb="32">
      <t>フヨウ</t>
    </rPh>
    <phoneticPr fontId="1"/>
  </si>
  <si>
    <t>原価要素</t>
    <phoneticPr fontId="1"/>
  </si>
  <si>
    <t>金額</t>
    <rPh sb="0" eb="2">
      <t>キンガク</t>
    </rPh>
    <phoneticPr fontId="1"/>
  </si>
  <si>
    <t>原料費（※1）</t>
    <rPh sb="0" eb="2">
      <t>ゲンリョウ</t>
    </rPh>
    <rPh sb="2" eb="3">
      <t>ヒ</t>
    </rPh>
    <phoneticPr fontId="1"/>
  </si>
  <si>
    <t>円</t>
    <rPh sb="0" eb="1">
      <t>エン</t>
    </rPh>
    <phoneticPr fontId="1"/>
  </si>
  <si>
    <t>包装材料費（※2）</t>
    <rPh sb="0" eb="2">
      <t>ホウソウ</t>
    </rPh>
    <rPh sb="2" eb="5">
      <t>ザイリョウヒ</t>
    </rPh>
    <phoneticPr fontId="1"/>
  </si>
  <si>
    <t>労務費（※3）</t>
    <rPh sb="0" eb="3">
      <t>ロウムヒ</t>
    </rPh>
    <phoneticPr fontId="1"/>
  </si>
  <si>
    <t>製造経費（※4）</t>
  </si>
  <si>
    <t>小計</t>
    <rPh sb="0" eb="2">
      <t>ショウケイ</t>
    </rPh>
    <phoneticPr fontId="1"/>
  </si>
  <si>
    <t>一般管理販売費（※5）</t>
    <rPh sb="0" eb="2">
      <t>イッパン</t>
    </rPh>
    <rPh sb="2" eb="4">
      <t>カンリ</t>
    </rPh>
    <rPh sb="4" eb="7">
      <t>ハンバイヒ</t>
    </rPh>
    <phoneticPr fontId="1"/>
  </si>
  <si>
    <t>研究開発費（※6）</t>
    <rPh sb="0" eb="2">
      <t>ケンキュウ</t>
    </rPh>
    <rPh sb="2" eb="5">
      <t>カイハツヒ</t>
    </rPh>
    <phoneticPr fontId="1"/>
  </si>
  <si>
    <t>営業利益</t>
    <rPh sb="0" eb="2">
      <t>エイギョウ</t>
    </rPh>
    <rPh sb="2" eb="4">
      <t>リエキ</t>
    </rPh>
    <phoneticPr fontId="1"/>
  </si>
  <si>
    <t>小計（2）</t>
    <rPh sb="0" eb="2">
      <t>ショウケイ</t>
    </rPh>
    <phoneticPr fontId="1"/>
  </si>
  <si>
    <t>小計（3）</t>
    <rPh sb="0" eb="2">
      <t>ショウケイ</t>
    </rPh>
    <phoneticPr fontId="1"/>
  </si>
  <si>
    <t>計</t>
    <rPh sb="0" eb="1">
      <t>ケイ</t>
    </rPh>
    <phoneticPr fontId="1"/>
  </si>
  <si>
    <t>計（希望書記載金額※）</t>
    <rPh sb="0" eb="1">
      <t>ケイ</t>
    </rPh>
    <rPh sb="2" eb="5">
      <t>キボウショ</t>
    </rPh>
    <rPh sb="5" eb="7">
      <t>キサイ</t>
    </rPh>
    <rPh sb="7" eb="9">
      <t>キンガク</t>
    </rPh>
    <phoneticPr fontId="1"/>
  </si>
  <si>
    <t>※希望書に記載する額は有効数字３桁</t>
    <phoneticPr fontId="1"/>
  </si>
  <si>
    <t>（医療機器保険適用希望書等の記載要領　18参照 ）</t>
    <rPh sb="21" eb="23">
      <t>サンショウ</t>
    </rPh>
    <phoneticPr fontId="1"/>
  </si>
  <si>
    <t>様式２　②内訳</t>
    <rPh sb="0" eb="2">
      <t>ヨウシキ</t>
    </rPh>
    <rPh sb="5" eb="7">
      <t>ウチワケ</t>
    </rPh>
    <phoneticPr fontId="1"/>
  </si>
  <si>
    <t>製品の製造・輸入の別</t>
    <rPh sb="0" eb="2">
      <t>セイヒン</t>
    </rPh>
    <rPh sb="3" eb="5">
      <t>セイゾウ</t>
    </rPh>
    <rPh sb="6" eb="8">
      <t>ユニュウ</t>
    </rPh>
    <rPh sb="9" eb="10">
      <t>ベツ</t>
    </rPh>
    <phoneticPr fontId="1"/>
  </si>
  <si>
    <t>１．原料費</t>
    <phoneticPr fontId="1"/>
  </si>
  <si>
    <t>注1　原材料費の内訳の記載が困難であって、輸入等、既製品として原材料費を記入する場合は、所要数量欄を「1」とし、そのinvoiceに記載の価格を単価欄に記載してください。</t>
    <rPh sb="0" eb="1">
      <t>チュウ</t>
    </rPh>
    <rPh sb="48" eb="49">
      <t>ラン</t>
    </rPh>
    <phoneticPr fontId="1"/>
  </si>
  <si>
    <t>原料名</t>
  </si>
  <si>
    <t>所要数量</t>
  </si>
  <si>
    <t>単価（円）</t>
  </si>
  <si>
    <t>金額（円）</t>
  </si>
  <si>
    <t>合計</t>
  </si>
  <si>
    <t>（※1）</t>
  </si>
  <si>
    <t>２．包装材料費</t>
    <rPh sb="2" eb="4">
      <t>ホウソウ</t>
    </rPh>
    <rPh sb="4" eb="7">
      <t>ザイリョウヒ</t>
    </rPh>
    <phoneticPr fontId="1"/>
  </si>
  <si>
    <t>注2　完成品の輸入等、包装材料費の内訳の記載が困難である場合は、品名欄に「―」、所要数量欄に「0」、単価欄に「0」を記載してください。また、記載が困難である理由を記載してください。</t>
    <rPh sb="0" eb="1">
      <t>チュウ</t>
    </rPh>
    <rPh sb="3" eb="6">
      <t>カンセイヒン</t>
    </rPh>
    <rPh sb="7" eb="9">
      <t>ユニュウ</t>
    </rPh>
    <rPh sb="9" eb="10">
      <t>ナド</t>
    </rPh>
    <rPh sb="11" eb="15">
      <t>ホウソウザイリョウ</t>
    </rPh>
    <rPh sb="32" eb="34">
      <t>ヒンメイ</t>
    </rPh>
    <rPh sb="34" eb="35">
      <t>ラン</t>
    </rPh>
    <rPh sb="44" eb="45">
      <t>ラン</t>
    </rPh>
    <rPh sb="70" eb="72">
      <t>キサイ</t>
    </rPh>
    <rPh sb="73" eb="75">
      <t>コンナン</t>
    </rPh>
    <rPh sb="78" eb="80">
      <t>リユウ</t>
    </rPh>
    <rPh sb="81" eb="83">
      <t>キサイ</t>
    </rPh>
    <phoneticPr fontId="1"/>
  </si>
  <si>
    <t>品名</t>
    <rPh sb="0" eb="2">
      <t>ヒンメイ</t>
    </rPh>
    <phoneticPr fontId="1"/>
  </si>
  <si>
    <t>（※2）</t>
  </si>
  <si>
    <t>記載が困難である理由</t>
    <rPh sb="0" eb="2">
      <t>キサイ</t>
    </rPh>
    <rPh sb="3" eb="5">
      <t>コンナン</t>
    </rPh>
    <rPh sb="8" eb="10">
      <t>リユウ</t>
    </rPh>
    <phoneticPr fontId="1"/>
  </si>
  <si>
    <t>３．労務費</t>
    <phoneticPr fontId="1"/>
  </si>
  <si>
    <t>注3　完成品の輸入の場合も、国内で発生する梱包・ラベリング等の作業について記載してください。</t>
    <rPh sb="0" eb="1">
      <t>チュウ</t>
    </rPh>
    <rPh sb="3" eb="6">
      <t>カンセイヒン</t>
    </rPh>
    <rPh sb="7" eb="9">
      <t>ユニュウ</t>
    </rPh>
    <rPh sb="10" eb="12">
      <t>バアイ</t>
    </rPh>
    <rPh sb="14" eb="16">
      <t>コクナイ</t>
    </rPh>
    <rPh sb="17" eb="19">
      <t>ハッセイ</t>
    </rPh>
    <rPh sb="21" eb="23">
      <t>コンポウ</t>
    </rPh>
    <rPh sb="29" eb="30">
      <t>ナド</t>
    </rPh>
    <rPh sb="31" eb="33">
      <t>サギョウ</t>
    </rPh>
    <rPh sb="37" eb="39">
      <t>キサイ</t>
    </rPh>
    <phoneticPr fontId="1"/>
  </si>
  <si>
    <t>注4　完成品の輸入等、労務費の内訳の記載が困難である場合は、作業名欄に「―」、員数欄に「0」、作業時間欄に「0」、賃率に「0」を記載してください。また、記載が困難である理由を記載してください。</t>
    <rPh sb="0" eb="1">
      <t>チュウ</t>
    </rPh>
    <rPh sb="3" eb="6">
      <t>カンセイヒン</t>
    </rPh>
    <rPh sb="7" eb="9">
      <t>ユニュウ</t>
    </rPh>
    <rPh sb="9" eb="10">
      <t>ナド</t>
    </rPh>
    <rPh sb="11" eb="14">
      <t>ロウムヒ</t>
    </rPh>
    <rPh sb="30" eb="32">
      <t>サギョウ</t>
    </rPh>
    <rPh sb="32" eb="33">
      <t>メイ</t>
    </rPh>
    <rPh sb="33" eb="34">
      <t>ラン</t>
    </rPh>
    <rPh sb="39" eb="41">
      <t>インスウ</t>
    </rPh>
    <rPh sb="41" eb="42">
      <t>ラン</t>
    </rPh>
    <rPh sb="47" eb="51">
      <t>サギョウジカン</t>
    </rPh>
    <rPh sb="51" eb="52">
      <t>ラン</t>
    </rPh>
    <rPh sb="57" eb="59">
      <t>チンリツ</t>
    </rPh>
    <rPh sb="76" eb="78">
      <t>キサイ</t>
    </rPh>
    <rPh sb="79" eb="81">
      <t>コンナン</t>
    </rPh>
    <rPh sb="84" eb="86">
      <t>リユウ</t>
    </rPh>
    <rPh sb="87" eb="89">
      <t>キサイ</t>
    </rPh>
    <phoneticPr fontId="1"/>
  </si>
  <si>
    <t>注5　製造フローについては、別シート「③製造フローチャート」に記載又は添付してください。</t>
    <rPh sb="3" eb="5">
      <t>セイゾウ</t>
    </rPh>
    <rPh sb="14" eb="15">
      <t>ベツ</t>
    </rPh>
    <rPh sb="20" eb="22">
      <t>セイゾウ</t>
    </rPh>
    <rPh sb="31" eb="33">
      <t>キサイ</t>
    </rPh>
    <rPh sb="33" eb="34">
      <t>マタ</t>
    </rPh>
    <rPh sb="35" eb="37">
      <t>テンプ</t>
    </rPh>
    <phoneticPr fontId="1"/>
  </si>
  <si>
    <t>工程別作業時間一覧</t>
    <phoneticPr fontId="1"/>
  </si>
  <si>
    <t>項目</t>
    <rPh sb="0" eb="2">
      <t>コウモク</t>
    </rPh>
    <phoneticPr fontId="1"/>
  </si>
  <si>
    <t>作業名</t>
  </si>
  <si>
    <t>員数</t>
  </si>
  <si>
    <t>作業時間</t>
  </si>
  <si>
    <t>延作業時間</t>
  </si>
  <si>
    <t>賃率</t>
    <phoneticPr fontId="1"/>
  </si>
  <si>
    <t>金額（円）</t>
    <phoneticPr fontId="1"/>
  </si>
  <si>
    <t>（人）</t>
    <rPh sb="1" eb="2">
      <t>ニン</t>
    </rPh>
    <phoneticPr fontId="1"/>
  </si>
  <si>
    <t>（分）</t>
    <rPh sb="1" eb="2">
      <t>フン</t>
    </rPh>
    <phoneticPr fontId="1"/>
  </si>
  <si>
    <t>（円／分）</t>
    <rPh sb="1" eb="2">
      <t>エン</t>
    </rPh>
    <rPh sb="3" eb="4">
      <t>フン</t>
    </rPh>
    <phoneticPr fontId="1"/>
  </si>
  <si>
    <t>【延作業時間×賃率】</t>
    <phoneticPr fontId="1"/>
  </si>
  <si>
    <t>原体</t>
  </si>
  <si>
    <t>包装</t>
  </si>
  <si>
    <t>（※3）</t>
    <phoneticPr fontId="1"/>
  </si>
  <si>
    <t>４．製造経費</t>
    <phoneticPr fontId="1"/>
  </si>
  <si>
    <t>注6　完成品の輸入等、製造経費の内訳の記載が困難である場合は、各金額欄に「0」を記載してください。また、記載が困難である理由を記載してください。</t>
    <rPh sb="11" eb="13">
      <t>セイゾウ</t>
    </rPh>
    <rPh sb="13" eb="15">
      <t>ケイヒ</t>
    </rPh>
    <rPh sb="14" eb="15">
      <t>ヒ</t>
    </rPh>
    <rPh sb="31" eb="32">
      <t>カク</t>
    </rPh>
    <rPh sb="32" eb="34">
      <t>キンガク</t>
    </rPh>
    <rPh sb="34" eb="35">
      <t>ラン</t>
    </rPh>
    <phoneticPr fontId="1"/>
  </si>
  <si>
    <t>原体（円）</t>
  </si>
  <si>
    <t>包装（円）</t>
  </si>
  <si>
    <t>エネルギー</t>
  </si>
  <si>
    <t>電気代</t>
    <rPh sb="0" eb="3">
      <t>デンキダイ</t>
    </rPh>
    <phoneticPr fontId="1"/>
  </si>
  <si>
    <t>ガス代</t>
    <phoneticPr fontId="1"/>
  </si>
  <si>
    <t>水道料</t>
  </si>
  <si>
    <t>小計</t>
  </si>
  <si>
    <t>設備償却費</t>
  </si>
  <si>
    <t>減価償却費</t>
  </si>
  <si>
    <t>保険料</t>
  </si>
  <si>
    <t>租税公課</t>
  </si>
  <si>
    <t>消耗品他</t>
  </si>
  <si>
    <t>消耗品費</t>
  </si>
  <si>
    <t>補助部門費</t>
  </si>
  <si>
    <t>その他</t>
  </si>
  <si>
    <t>（※4）</t>
  </si>
  <si>
    <t>５．一般管理販売費</t>
    <phoneticPr fontId="1"/>
  </si>
  <si>
    <t>注7　中医協資料として公開されている「特定保険医療材料の基準材料価格の算定における原価計算方式の係数」にて計算される場合は、下記の「注7に記載の係数で算出する」を「はい」に切り替えてください。</t>
    <rPh sb="3" eb="6">
      <t>チュウイキョウ</t>
    </rPh>
    <rPh sb="6" eb="8">
      <t>シリョウ</t>
    </rPh>
    <rPh sb="11" eb="13">
      <t>コウカイ</t>
    </rPh>
    <rPh sb="19" eb="21">
      <t>トクテイ</t>
    </rPh>
    <rPh sb="21" eb="23">
      <t>ホケン</t>
    </rPh>
    <rPh sb="23" eb="25">
      <t>イリョウ</t>
    </rPh>
    <rPh sb="25" eb="27">
      <t>ザイリョウ</t>
    </rPh>
    <rPh sb="28" eb="30">
      <t>キジュン</t>
    </rPh>
    <rPh sb="30" eb="32">
      <t>ザイリョウ</t>
    </rPh>
    <rPh sb="32" eb="34">
      <t>カカク</t>
    </rPh>
    <rPh sb="35" eb="37">
      <t>サンテイ</t>
    </rPh>
    <rPh sb="41" eb="43">
      <t>ゲンカ</t>
    </rPh>
    <rPh sb="43" eb="45">
      <t>ケイサン</t>
    </rPh>
    <rPh sb="45" eb="47">
      <t>ホウシキ</t>
    </rPh>
    <rPh sb="48" eb="50">
      <t>ケイスウ</t>
    </rPh>
    <rPh sb="53" eb="55">
      <t>ケイサン</t>
    </rPh>
    <rPh sb="58" eb="60">
      <t>バアイ</t>
    </rPh>
    <rPh sb="86" eb="87">
      <t>キ</t>
    </rPh>
    <rPh sb="88" eb="89">
      <t>カ</t>
    </rPh>
    <phoneticPr fontId="1"/>
  </si>
  <si>
    <t>　　  下表への記載は不要です。</t>
    <rPh sb="4" eb="6">
      <t>カヒョウ</t>
    </rPh>
    <rPh sb="8" eb="10">
      <t>キサイ</t>
    </rPh>
    <rPh sb="11" eb="13">
      <t>フヨウ</t>
    </rPh>
    <phoneticPr fontId="1"/>
  </si>
  <si>
    <t>注7に記載の係数で
算出する</t>
    <rPh sb="0" eb="1">
      <t>チュウ</t>
    </rPh>
    <rPh sb="3" eb="5">
      <t>キサイ</t>
    </rPh>
    <rPh sb="6" eb="8">
      <t>ケイスウ</t>
    </rPh>
    <rPh sb="10" eb="12">
      <t>サンシュツ</t>
    </rPh>
    <phoneticPr fontId="1"/>
  </si>
  <si>
    <t>一般管理費・販売費用</t>
    <rPh sb="9" eb="10">
      <t>ヨウ</t>
    </rPh>
    <phoneticPr fontId="1"/>
  </si>
  <si>
    <t>ロイヤリティー</t>
    <phoneticPr fontId="1"/>
  </si>
  <si>
    <t>メンテナンス費用</t>
  </si>
  <si>
    <t>（※5）</t>
  </si>
  <si>
    <t>６．研究開発費</t>
    <phoneticPr fontId="1"/>
  </si>
  <si>
    <t>注9　公的な助成金により賄われた金額は除いて記載してください。</t>
    <rPh sb="0" eb="1">
      <t>チュウ</t>
    </rPh>
    <rPh sb="3" eb="5">
      <t>コウテキ</t>
    </rPh>
    <rPh sb="6" eb="9">
      <t>ジョセイキン</t>
    </rPh>
    <rPh sb="12" eb="13">
      <t>マカナ</t>
    </rPh>
    <rPh sb="16" eb="18">
      <t>キンガク</t>
    </rPh>
    <rPh sb="19" eb="20">
      <t>ノゾ</t>
    </rPh>
    <rPh sb="22" eb="24">
      <t>キサイ</t>
    </rPh>
    <phoneticPr fontId="1"/>
  </si>
  <si>
    <t>総額（円）</t>
    <rPh sb="0" eb="2">
      <t>ソウガク</t>
    </rPh>
    <phoneticPr fontId="1"/>
  </si>
  <si>
    <t>減価償却期間（年）</t>
    <rPh sb="0" eb="2">
      <t>ゲンカ</t>
    </rPh>
    <rPh sb="2" eb="4">
      <t>ショウキャク</t>
    </rPh>
    <rPh sb="4" eb="6">
      <t>キカン</t>
    </rPh>
    <phoneticPr fontId="1"/>
  </si>
  <si>
    <t>年間使用数（個）</t>
    <rPh sb="0" eb="2">
      <t>ネンカン</t>
    </rPh>
    <rPh sb="2" eb="4">
      <t>シヨウ</t>
    </rPh>
    <rPh sb="4" eb="5">
      <t>スウ</t>
    </rPh>
    <rPh sb="6" eb="7">
      <t>コ</t>
    </rPh>
    <phoneticPr fontId="1"/>
  </si>
  <si>
    <t>基礎研究費</t>
  </si>
  <si>
    <t>臨床研究費</t>
  </si>
  <si>
    <t>市販後調査に係る費用</t>
    <rPh sb="0" eb="3">
      <t>シハンゴ</t>
    </rPh>
    <rPh sb="3" eb="5">
      <t>チョウサ</t>
    </rPh>
    <rPh sb="6" eb="7">
      <t>カカ</t>
    </rPh>
    <rPh sb="8" eb="10">
      <t>ヒヨウ</t>
    </rPh>
    <phoneticPr fontId="1"/>
  </si>
  <si>
    <t>（※6）</t>
  </si>
  <si>
    <t>注10　上記で記載した「減価償却年数（年）」はどのような考え方に基づき算出されたか説明してください。</t>
    <rPh sb="0" eb="1">
      <t>チュウ</t>
    </rPh>
    <rPh sb="4" eb="6">
      <t>ジョウキ</t>
    </rPh>
    <rPh sb="7" eb="9">
      <t>キサイ</t>
    </rPh>
    <rPh sb="12" eb="18">
      <t>ゲンカショウキャクネンスウ</t>
    </rPh>
    <rPh sb="19" eb="20">
      <t>ネン</t>
    </rPh>
    <rPh sb="28" eb="29">
      <t>カンガ</t>
    </rPh>
    <rPh sb="30" eb="31">
      <t>カタ</t>
    </rPh>
    <rPh sb="32" eb="33">
      <t>モト</t>
    </rPh>
    <rPh sb="35" eb="37">
      <t>サンシュツ</t>
    </rPh>
    <rPh sb="41" eb="43">
      <t>セツメイ</t>
    </rPh>
    <phoneticPr fontId="1"/>
  </si>
  <si>
    <t>上記「減価償却期間（年）」の考え方</t>
    <rPh sb="0" eb="2">
      <t>ジョウキ</t>
    </rPh>
    <rPh sb="3" eb="9">
      <t>ゲンカショウキャクキカン</t>
    </rPh>
    <rPh sb="10" eb="11">
      <t>ネン</t>
    </rPh>
    <rPh sb="14" eb="15">
      <t>カンガ</t>
    </rPh>
    <rPh sb="16" eb="17">
      <t>カタ</t>
    </rPh>
    <phoneticPr fontId="1"/>
  </si>
  <si>
    <t>数値（個・円）</t>
    <rPh sb="0" eb="2">
      <t>スウチ</t>
    </rPh>
    <rPh sb="3" eb="4">
      <t>コ</t>
    </rPh>
    <rPh sb="5" eb="6">
      <t>エン</t>
    </rPh>
    <phoneticPr fontId="1"/>
  </si>
  <si>
    <t>割合（％）</t>
    <rPh sb="0" eb="2">
      <t>ワリアイ</t>
    </rPh>
    <phoneticPr fontId="1"/>
  </si>
  <si>
    <t>年間販売数量（個）</t>
    <rPh sb="0" eb="2">
      <t>ネンカン</t>
    </rPh>
    <rPh sb="2" eb="4">
      <t>ハンバイ</t>
    </rPh>
    <rPh sb="4" eb="6">
      <t>スウリョウ</t>
    </rPh>
    <rPh sb="7" eb="8">
      <t>コ</t>
    </rPh>
    <phoneticPr fontId="1"/>
  </si>
  <si>
    <t>売上高（円）</t>
    <phoneticPr fontId="1"/>
  </si>
  <si>
    <t>売上原価（円）</t>
    <rPh sb="0" eb="4">
      <t>ウリアゲゲンカ</t>
    </rPh>
    <phoneticPr fontId="1"/>
  </si>
  <si>
    <t>一般管理販売費（円）</t>
    <rPh sb="0" eb="4">
      <t>イッパンカンリ</t>
    </rPh>
    <rPh sb="4" eb="7">
      <t>ハンバイヒ</t>
    </rPh>
    <phoneticPr fontId="1"/>
  </si>
  <si>
    <t>研究開発費（円）</t>
    <rPh sb="0" eb="4">
      <t>ケンキュウカイハツ</t>
    </rPh>
    <rPh sb="4" eb="5">
      <t>ヒ</t>
    </rPh>
    <phoneticPr fontId="1"/>
  </si>
  <si>
    <t>営業利益（円）</t>
    <rPh sb="0" eb="4">
      <t>エイギョウリエキ</t>
    </rPh>
    <phoneticPr fontId="1"/>
  </si>
  <si>
    <t>2018年</t>
    <rPh sb="4" eb="5">
      <t>ネン</t>
    </rPh>
    <phoneticPr fontId="1"/>
  </si>
  <si>
    <t>2019年</t>
    <rPh sb="4" eb="5">
      <t>ネン</t>
    </rPh>
    <phoneticPr fontId="1"/>
  </si>
  <si>
    <t>2020年</t>
    <rPh sb="4" eb="5">
      <t>ネン</t>
    </rPh>
    <phoneticPr fontId="1"/>
  </si>
  <si>
    <t>償還価格（円）</t>
    <rPh sb="0" eb="4">
      <t>ショウカンカカク</t>
    </rPh>
    <rPh sb="5" eb="6">
      <t>エン</t>
    </rPh>
    <phoneticPr fontId="1"/>
  </si>
  <si>
    <t>不採算品目再算定</t>
    <rPh sb="0" eb="3">
      <t>フサイサン</t>
    </rPh>
    <rPh sb="3" eb="5">
      <t>ヒンモク</t>
    </rPh>
    <rPh sb="5" eb="8">
      <t>サイサンテイ</t>
    </rPh>
    <phoneticPr fontId="1"/>
  </si>
  <si>
    <t>外国平均価格再算定</t>
    <rPh sb="0" eb="4">
      <t>ガイコクヘイキン</t>
    </rPh>
    <rPh sb="4" eb="6">
      <t>カカク</t>
    </rPh>
    <rPh sb="6" eb="9">
      <t>サイサンテイ</t>
    </rPh>
    <phoneticPr fontId="1"/>
  </si>
  <si>
    <t>市場拡大再算定</t>
    <rPh sb="0" eb="4">
      <t>シジョウカクダイ</t>
    </rPh>
    <rPh sb="4" eb="7">
      <t>サイサンテイ</t>
    </rPh>
    <phoneticPr fontId="1"/>
  </si>
  <si>
    <t>改定前償還価格（円）</t>
    <rPh sb="0" eb="2">
      <t>カイテイ</t>
    </rPh>
    <rPh sb="2" eb="3">
      <t>マエ</t>
    </rPh>
    <rPh sb="3" eb="7">
      <t>ショウカンカカク</t>
    </rPh>
    <rPh sb="8" eb="9">
      <t>エン</t>
    </rPh>
    <phoneticPr fontId="1"/>
  </si>
  <si>
    <t>機能区分細分化</t>
    <rPh sb="0" eb="4">
      <t>キノウクブン</t>
    </rPh>
    <rPh sb="4" eb="7">
      <t>サイブンカ</t>
    </rPh>
    <phoneticPr fontId="1"/>
  </si>
  <si>
    <t>機能区分合理化</t>
    <rPh sb="0" eb="4">
      <t>キノウクブン</t>
    </rPh>
    <rPh sb="4" eb="7">
      <t>ゴウリカ</t>
    </rPh>
    <phoneticPr fontId="1"/>
  </si>
  <si>
    <t>機能区分名称変更</t>
    <rPh sb="0" eb="4">
      <t>キノウクブン</t>
    </rPh>
    <rPh sb="4" eb="8">
      <t>メイショウヘンコウ</t>
    </rPh>
    <phoneticPr fontId="1"/>
  </si>
  <si>
    <t>定義変更</t>
    <rPh sb="0" eb="4">
      <t>テイギヘンコウ</t>
    </rPh>
    <phoneticPr fontId="1"/>
  </si>
  <si>
    <t>留意事項変更</t>
    <rPh sb="0" eb="4">
      <t>リュウイジコウ</t>
    </rPh>
    <rPh sb="4" eb="6">
      <t>ヘンコウ</t>
    </rPh>
    <phoneticPr fontId="1"/>
  </si>
  <si>
    <t>様式２　③製造フローチャート</t>
    <rPh sb="0" eb="2">
      <t>ヨウシキ</t>
    </rPh>
    <phoneticPr fontId="1"/>
  </si>
  <si>
    <t>↓↓↓↓</t>
    <phoneticPr fontId="1"/>
  </si>
  <si>
    <t>このエリアにフローチャート図を記載又は添付してください。</t>
    <rPh sb="13" eb="14">
      <t>ズ</t>
    </rPh>
    <rPh sb="15" eb="17">
      <t>キサイ</t>
    </rPh>
    <rPh sb="17" eb="18">
      <t>マタ</t>
    </rPh>
    <rPh sb="19" eb="21">
      <t>テンプ</t>
    </rPh>
    <phoneticPr fontId="1"/>
  </si>
  <si>
    <t>※　「特定保険医療材料の基準材料価格の算定における原価計算方式の係数」</t>
    <phoneticPr fontId="1"/>
  </si>
  <si>
    <t>係数</t>
    <rPh sb="0" eb="2">
      <t>ケイスウ</t>
    </rPh>
    <phoneticPr fontId="1"/>
  </si>
  <si>
    <t>一般管理販売費率</t>
    <rPh sb="0" eb="2">
      <t>イッパン</t>
    </rPh>
    <rPh sb="2" eb="4">
      <t>カンリ</t>
    </rPh>
    <rPh sb="4" eb="7">
      <t>ハンバイヒ</t>
    </rPh>
    <rPh sb="7" eb="8">
      <t>リツ</t>
    </rPh>
    <phoneticPr fontId="1"/>
  </si>
  <si>
    <t>（＝一般管理費／製造販売業者出荷価格）</t>
    <rPh sb="2" eb="4">
      <t>イッパン</t>
    </rPh>
    <rPh sb="4" eb="7">
      <t>カンリヒ</t>
    </rPh>
    <rPh sb="8" eb="10">
      <t>セイゾウ</t>
    </rPh>
    <rPh sb="10" eb="12">
      <t>ハンバイ</t>
    </rPh>
    <rPh sb="12" eb="14">
      <t>ギョウシャ</t>
    </rPh>
    <rPh sb="14" eb="16">
      <t>シュッカ</t>
    </rPh>
    <rPh sb="16" eb="18">
      <t>カカク</t>
    </rPh>
    <phoneticPr fontId="1"/>
  </si>
  <si>
    <t>％</t>
    <phoneticPr fontId="1"/>
  </si>
  <si>
    <t>営業利益率</t>
    <rPh sb="0" eb="2">
      <t>エイギョウ</t>
    </rPh>
    <rPh sb="2" eb="5">
      <t>リエキリツ</t>
    </rPh>
    <phoneticPr fontId="1"/>
  </si>
  <si>
    <t>（＝営業利益／製造販売業者出荷価格）</t>
    <rPh sb="2" eb="4">
      <t>エイギョウ</t>
    </rPh>
    <rPh sb="4" eb="6">
      <t>リエキ</t>
    </rPh>
    <rPh sb="7" eb="9">
      <t>セイゾウ</t>
    </rPh>
    <rPh sb="9" eb="11">
      <t>ハンバイ</t>
    </rPh>
    <rPh sb="11" eb="13">
      <t>ギョウシャ</t>
    </rPh>
    <rPh sb="13" eb="15">
      <t>シュッカ</t>
    </rPh>
    <rPh sb="15" eb="17">
      <t>カカク</t>
    </rPh>
    <phoneticPr fontId="1"/>
  </si>
  <si>
    <t>流通経費率</t>
    <rPh sb="0" eb="2">
      <t>リュウツウ</t>
    </rPh>
    <rPh sb="2" eb="5">
      <t>ケイヒリツ</t>
    </rPh>
    <phoneticPr fontId="1"/>
  </si>
  <si>
    <t>（＝流通経費／税抜き価格）</t>
    <rPh sb="2" eb="4">
      <t>リュウツウ</t>
    </rPh>
    <rPh sb="4" eb="6">
      <t>ケイヒ</t>
    </rPh>
    <rPh sb="7" eb="9">
      <t>ゼイヌ</t>
    </rPh>
    <rPh sb="10" eb="12">
      <t>カカク</t>
    </rPh>
    <phoneticPr fontId="1"/>
  </si>
  <si>
    <t>様式３</t>
    <rPh sb="0" eb="2">
      <t>ヨウシキ</t>
    </rPh>
    <phoneticPr fontId="1"/>
  </si>
  <si>
    <t>１．要望製品の製造国</t>
    <rPh sb="2" eb="6">
      <t>ヨウボウセイヒン</t>
    </rPh>
    <rPh sb="7" eb="10">
      <t>セイゾウコク</t>
    </rPh>
    <phoneticPr fontId="1"/>
  </si>
  <si>
    <t>製造元（製造国）</t>
    <rPh sb="0" eb="3">
      <t>セイゾウモト</t>
    </rPh>
    <rPh sb="4" eb="7">
      <t>セイゾウコク</t>
    </rPh>
    <phoneticPr fontId="1"/>
  </si>
  <si>
    <t>２．諸外国での要望製品の製造・販売</t>
    <rPh sb="2" eb="5">
      <t>ショガイコク</t>
    </rPh>
    <rPh sb="7" eb="11">
      <t>ヨウボウセイヒン</t>
    </rPh>
    <rPh sb="12" eb="14">
      <t>セイゾウ</t>
    </rPh>
    <rPh sb="15" eb="17">
      <t>ハンバイ</t>
    </rPh>
    <phoneticPr fontId="1"/>
  </si>
  <si>
    <t>諸外国での販売有無</t>
    <phoneticPr fontId="1"/>
  </si>
  <si>
    <t>３．再算定希望価格と外国平均価格の関連性</t>
    <rPh sb="2" eb="3">
      <t>サイ</t>
    </rPh>
    <rPh sb="3" eb="9">
      <t>サンテイキボウカカク</t>
    </rPh>
    <rPh sb="10" eb="14">
      <t>ガイコクヘイキン</t>
    </rPh>
    <rPh sb="14" eb="16">
      <t>カカク</t>
    </rPh>
    <rPh sb="17" eb="20">
      <t>カンレンセイ</t>
    </rPh>
    <phoneticPr fontId="1"/>
  </si>
  <si>
    <t>注1　外国平均価格の計算方法は</t>
    <rPh sb="0" eb="1">
      <t>チュウ</t>
    </rPh>
    <rPh sb="3" eb="7">
      <t>ガイコクヘイキン</t>
    </rPh>
    <rPh sb="7" eb="9">
      <t>カカク</t>
    </rPh>
    <rPh sb="10" eb="12">
      <t>ケイサン</t>
    </rPh>
    <rPh sb="12" eb="14">
      <t>ホウホウ</t>
    </rPh>
    <phoneticPr fontId="1"/>
  </si>
  <si>
    <t>価格調整の資料【様式６】</t>
    <phoneticPr fontId="1"/>
  </si>
  <si>
    <t>再算定希望価格　※自動入力</t>
    <rPh sb="0" eb="7">
      <t>サイサンテイキボウカカク</t>
    </rPh>
    <rPh sb="9" eb="13">
      <t>ジドウニュウリョク</t>
    </rPh>
    <phoneticPr fontId="1"/>
  </si>
  <si>
    <t>外国平均価格との比　※自動計算</t>
    <rPh sb="0" eb="6">
      <t>ガイコクヘイキンカカク</t>
    </rPh>
    <rPh sb="8" eb="9">
      <t>ヒ</t>
    </rPh>
    <rPh sb="11" eb="13">
      <t>ジドウ</t>
    </rPh>
    <rPh sb="13" eb="15">
      <t>ケイサン</t>
    </rPh>
    <phoneticPr fontId="1"/>
  </si>
  <si>
    <t>注2　外国平均価格算出ルール（2.5倍/1.6倍）に該当する場合は以下に計算式を記載してください。</t>
    <rPh sb="0" eb="1">
      <t>チュウ</t>
    </rPh>
    <phoneticPr fontId="1"/>
  </si>
  <si>
    <t>外国平均価格算出の計算式</t>
    <rPh sb="0" eb="4">
      <t>ガイコクヘイキン</t>
    </rPh>
    <rPh sb="4" eb="6">
      <t>カカク</t>
    </rPh>
    <rPh sb="6" eb="8">
      <t>サンシュツ</t>
    </rPh>
    <rPh sb="9" eb="12">
      <t>ケイサンシキ</t>
    </rPh>
    <phoneticPr fontId="1"/>
  </si>
  <si>
    <t>４． 諸外国における販売状況・販売価格</t>
    <rPh sb="10" eb="12">
      <t>ハンバイ</t>
    </rPh>
    <rPh sb="12" eb="14">
      <t>ジョウキョウ</t>
    </rPh>
    <rPh sb="15" eb="17">
      <t>ハンバイ</t>
    </rPh>
    <phoneticPr fontId="1"/>
  </si>
  <si>
    <t>国名</t>
    <rPh sb="0" eb="2">
      <t>クニメイ</t>
    </rPh>
    <phoneticPr fontId="1"/>
  </si>
  <si>
    <t>価格（現地価格）</t>
    <rPh sb="0" eb="2">
      <t>カカク</t>
    </rPh>
    <rPh sb="3" eb="7">
      <t>ゲンチカカク</t>
    </rPh>
    <phoneticPr fontId="1"/>
  </si>
  <si>
    <t>価格（円換算）</t>
    <rPh sb="0" eb="2">
      <t>カカク</t>
    </rPh>
    <rPh sb="3" eb="6">
      <t>エンカンサン</t>
    </rPh>
    <phoneticPr fontId="1"/>
  </si>
  <si>
    <t>アメリカ合衆国</t>
    <rPh sb="4" eb="7">
      <t>ガッシュウコク</t>
    </rPh>
    <phoneticPr fontId="1"/>
  </si>
  <si>
    <t>連合王国</t>
    <phoneticPr fontId="1"/>
  </si>
  <si>
    <t>ドイツ</t>
    <phoneticPr fontId="1"/>
  </si>
  <si>
    <t>フランス</t>
    <phoneticPr fontId="1"/>
  </si>
  <si>
    <t>オーストラリア</t>
    <phoneticPr fontId="1"/>
  </si>
  <si>
    <t>1米ドル＝</t>
    <rPh sb="1" eb="2">
      <t>ベイ</t>
    </rPh>
    <phoneticPr fontId="1"/>
  </si>
  <si>
    <t>1英ポンド＝</t>
    <rPh sb="1" eb="2">
      <t>エイ</t>
    </rPh>
    <phoneticPr fontId="1"/>
  </si>
  <si>
    <t>1ユーロ＝</t>
    <phoneticPr fontId="1"/>
  </si>
  <si>
    <t>1豪ドル＝</t>
    <rPh sb="1" eb="2">
      <t>ゴウ</t>
    </rPh>
    <phoneticPr fontId="1"/>
  </si>
  <si>
    <t>注7に記載の係数で
算出しない理由</t>
    <rPh sb="0" eb="1">
      <t>チュウ</t>
    </rPh>
    <rPh sb="3" eb="5">
      <t>キサイ</t>
    </rPh>
    <rPh sb="6" eb="8">
      <t>ケイスウ</t>
    </rPh>
    <rPh sb="10" eb="12">
      <t>サンシュツ</t>
    </rPh>
    <rPh sb="15" eb="17">
      <t>リユウ</t>
    </rPh>
    <phoneticPr fontId="1"/>
  </si>
  <si>
    <t>注8　係数にて計算することが適切でないと判断する場合は、下記の「注7に記載の係数で算出する」を「いいえ」に切り替え、その理由を「注7に記載の係数で算出しない理由」欄に記載してください。</t>
    <rPh sb="0" eb="1">
      <t>チュウ</t>
    </rPh>
    <rPh sb="3" eb="5">
      <t>ケイスウ</t>
    </rPh>
    <rPh sb="7" eb="9">
      <t>ケイサン</t>
    </rPh>
    <rPh sb="14" eb="16">
      <t>テキセツ</t>
    </rPh>
    <rPh sb="20" eb="22">
      <t>ハンダン</t>
    </rPh>
    <rPh sb="24" eb="26">
      <t>バアイ</t>
    </rPh>
    <rPh sb="28" eb="30">
      <t>カキ</t>
    </rPh>
    <rPh sb="32" eb="33">
      <t>チュウ</t>
    </rPh>
    <rPh sb="35" eb="37">
      <t>キサイ</t>
    </rPh>
    <rPh sb="38" eb="40">
      <t>ケイスウ</t>
    </rPh>
    <rPh sb="41" eb="43">
      <t>サンシュツ</t>
    </rPh>
    <rPh sb="53" eb="54">
      <t>キ</t>
    </rPh>
    <rPh sb="55" eb="56">
      <t>カ</t>
    </rPh>
    <phoneticPr fontId="1"/>
  </si>
  <si>
    <t>　　  その上で、下表のそれぞれの項目に金額を記載してください。</t>
    <rPh sb="6" eb="7">
      <t>ウエ</t>
    </rPh>
    <phoneticPr fontId="1"/>
  </si>
  <si>
    <t>販売の有無</t>
    <rPh sb="0" eb="2">
      <t>ハンバイ</t>
    </rPh>
    <rPh sb="3" eb="5">
      <t>ウム</t>
    </rPh>
    <phoneticPr fontId="1"/>
  </si>
  <si>
    <t>承認の有無</t>
    <rPh sb="0" eb="2">
      <t>ショウニン</t>
    </rPh>
    <rPh sb="3" eb="5">
      <t>ウム</t>
    </rPh>
    <phoneticPr fontId="1"/>
  </si>
  <si>
    <t>承認申請の有無</t>
    <rPh sb="0" eb="4">
      <t>ショウニンシンセイ</t>
    </rPh>
    <rPh sb="5" eb="7">
      <t>ウム</t>
    </rPh>
    <phoneticPr fontId="1"/>
  </si>
  <si>
    <t>添付確認</t>
    <rPh sb="0" eb="2">
      <t>テンプ</t>
    </rPh>
    <rPh sb="2" eb="4">
      <t>カクニン</t>
    </rPh>
    <phoneticPr fontId="1"/>
  </si>
  <si>
    <t>令和７年</t>
    <rPh sb="0" eb="2">
      <t>レイワ</t>
    </rPh>
    <rPh sb="3" eb="4">
      <t>ネン</t>
    </rPh>
    <phoneticPr fontId="1"/>
  </si>
  <si>
    <t>外国平均価格（円）</t>
    <rPh sb="0" eb="6">
      <t>ガイコクヘイキンカカク</t>
    </rPh>
    <phoneticPr fontId="1"/>
  </si>
  <si>
    <t>希望償還価格（円）</t>
    <rPh sb="0" eb="2">
      <t>キボウ</t>
    </rPh>
    <rPh sb="2" eb="4">
      <t>ショウカン</t>
    </rPh>
    <rPh sb="4" eb="6">
      <t>カカク</t>
    </rPh>
    <phoneticPr fontId="1"/>
  </si>
  <si>
    <t>現行償還価格（円）</t>
    <rPh sb="0" eb="2">
      <t>ゲンコウ</t>
    </rPh>
    <rPh sb="2" eb="4">
      <t>ショウカン</t>
    </rPh>
    <rPh sb="4" eb="6">
      <t>カカク</t>
    </rPh>
    <phoneticPr fontId="1"/>
  </si>
  <si>
    <t>収載時償還価格（円）</t>
    <rPh sb="0" eb="2">
      <t>シュウサイ</t>
    </rPh>
    <rPh sb="2" eb="3">
      <t>ジ</t>
    </rPh>
    <rPh sb="3" eb="5">
      <t>ショウカン</t>
    </rPh>
    <rPh sb="5" eb="7">
      <t>カカク</t>
    </rPh>
    <phoneticPr fontId="1"/>
  </si>
  <si>
    <t>売上高（円）</t>
    <rPh sb="0" eb="1">
      <t>ウ</t>
    </rPh>
    <rPh sb="1" eb="2">
      <t>ア</t>
    </rPh>
    <rPh sb="2" eb="3">
      <t>ダカ</t>
    </rPh>
    <phoneticPr fontId="1"/>
  </si>
  <si>
    <t>注　数値を入力してください。</t>
    <rPh sb="0" eb="1">
      <t>チュウ</t>
    </rPh>
    <rPh sb="2" eb="4">
      <t>スウチ</t>
    </rPh>
    <rPh sb="5" eb="7">
      <t>ニュウリョク</t>
    </rPh>
    <phoneticPr fontId="1"/>
  </si>
  <si>
    <t>販売シェア(%)</t>
    <rPh sb="0" eb="2">
      <t>ハンバイ</t>
    </rPh>
    <phoneticPr fontId="1"/>
  </si>
  <si>
    <t>既収載の全ての機能区分</t>
    <rPh sb="4" eb="5">
      <t>スベ</t>
    </rPh>
    <phoneticPr fontId="1"/>
  </si>
  <si>
    <t>収載時償還
価格(円)</t>
    <rPh sb="0" eb="3">
      <t>シュウサイジ</t>
    </rPh>
    <rPh sb="3" eb="5">
      <t>ショウカン</t>
    </rPh>
    <rPh sb="6" eb="8">
      <t>カカク</t>
    </rPh>
    <phoneticPr fontId="1"/>
  </si>
  <si>
    <t>現行償還価格(円)</t>
    <rPh sb="0" eb="6">
      <t>ゲンコウショウカンカカク</t>
    </rPh>
    <phoneticPr fontId="1"/>
  </si>
  <si>
    <t>希望償還価格(円)</t>
    <rPh sb="0" eb="6">
      <t>キボウショウカンカカク</t>
    </rPh>
    <phoneticPr fontId="1"/>
  </si>
  <si>
    <t>外国平均価格(円)</t>
    <rPh sb="0" eb="4">
      <t>ガイコクヘイキン</t>
    </rPh>
    <rPh sb="4" eb="6">
      <t>カカク</t>
    </rPh>
    <phoneticPr fontId="1"/>
  </si>
  <si>
    <t>再算定希望内容（原価計算方式）</t>
    <rPh sb="0" eb="3">
      <t>サイサンテイ</t>
    </rPh>
    <rPh sb="3" eb="7">
      <t>キボウナイヨウ</t>
    </rPh>
    <rPh sb="8" eb="14">
      <t>ゲンカケイサンホウシキ</t>
    </rPh>
    <phoneticPr fontId="1"/>
  </si>
  <si>
    <t>販売実績</t>
    <phoneticPr fontId="1"/>
  </si>
  <si>
    <t>機能区分名</t>
    <rPh sb="0" eb="4">
      <t>キノウクブン</t>
    </rPh>
    <rPh sb="4" eb="5">
      <t>メイ</t>
    </rPh>
    <phoneticPr fontId="1"/>
  </si>
  <si>
    <t>製造販売事業者(自社を含む)</t>
    <rPh sb="0" eb="7">
      <t>セイゾウハンバイジギョウシャ</t>
    </rPh>
    <rPh sb="8" eb="10">
      <t>ジシャ</t>
    </rPh>
    <rPh sb="11" eb="12">
      <t>フク</t>
    </rPh>
    <phoneticPr fontId="1"/>
  </si>
  <si>
    <t>提出状況</t>
    <rPh sb="0" eb="4">
      <t>テイシュツジョウキョウ</t>
    </rPh>
    <phoneticPr fontId="1"/>
  </si>
  <si>
    <t>提出目途</t>
    <rPh sb="0" eb="2">
      <t>テイシュツ</t>
    </rPh>
    <rPh sb="2" eb="4">
      <t>メド</t>
    </rPh>
    <phoneticPr fontId="1"/>
  </si>
  <si>
    <t>流通経費</t>
    <rPh sb="0" eb="4">
      <t>リュウツウケイヒ</t>
    </rPh>
    <phoneticPr fontId="1"/>
  </si>
  <si>
    <t>売上（円）</t>
    <rPh sb="0" eb="2">
      <t>ウリアゲ</t>
    </rPh>
    <rPh sb="3" eb="4">
      <t>エン</t>
    </rPh>
    <phoneticPr fontId="1"/>
  </si>
  <si>
    <t>2025年(予測)</t>
    <rPh sb="4" eb="5">
      <t>ネン</t>
    </rPh>
    <rPh sb="6" eb="8">
      <t>ヨソク</t>
    </rPh>
    <phoneticPr fontId="1"/>
  </si>
  <si>
    <t>収載機能区分数</t>
    <rPh sb="0" eb="2">
      <t>シュウサイ</t>
    </rPh>
    <rPh sb="2" eb="7">
      <t>キノウクブンスウ</t>
    </rPh>
    <phoneticPr fontId="1"/>
  </si>
  <si>
    <t>機能区分内の他製品</t>
    <rPh sb="0" eb="2">
      <t>キノウ</t>
    </rPh>
    <rPh sb="2" eb="5">
      <t>クブンナイ</t>
    </rPh>
    <rPh sb="6" eb="9">
      <t>タセイヒン</t>
    </rPh>
    <phoneticPr fontId="1"/>
  </si>
  <si>
    <t>部署名</t>
    <rPh sb="0" eb="3">
      <t>ブショメイ</t>
    </rPh>
    <phoneticPr fontId="1"/>
  </si>
  <si>
    <t>償還価格の推移</t>
    <phoneticPr fontId="1"/>
  </si>
  <si>
    <t>償還単位</t>
    <rPh sb="0" eb="2">
      <t>ショウカン</t>
    </rPh>
    <rPh sb="2" eb="4">
      <t>タンイ</t>
    </rPh>
    <phoneticPr fontId="26"/>
  </si>
  <si>
    <t>機能区分コード</t>
    <rPh sb="0" eb="2">
      <t>キノウ</t>
    </rPh>
    <rPh sb="2" eb="4">
      <t>クブン</t>
    </rPh>
    <phoneticPr fontId="26"/>
  </si>
  <si>
    <t>B0010010202</t>
  </si>
  <si>
    <t>B0010010203</t>
  </si>
  <si>
    <t>B0010030102</t>
  </si>
  <si>
    <t>B00100302</t>
  </si>
  <si>
    <t>B00100303</t>
  </si>
  <si>
    <t>B00100401</t>
  </si>
  <si>
    <t>B0010040201</t>
  </si>
  <si>
    <t>B0010040202</t>
  </si>
  <si>
    <t>B0010040301</t>
  </si>
  <si>
    <t>B0010040302</t>
  </si>
  <si>
    <t>B00100404</t>
  </si>
  <si>
    <t>B00100405</t>
  </si>
  <si>
    <t>B0010050101</t>
  </si>
  <si>
    <t>B00100501021</t>
  </si>
  <si>
    <t>B00100501022</t>
  </si>
  <si>
    <t>B0010050103</t>
  </si>
  <si>
    <t>B0010050104</t>
  </si>
  <si>
    <t>B00100502</t>
  </si>
  <si>
    <t>B0010060101</t>
  </si>
  <si>
    <t>B0010060102</t>
  </si>
  <si>
    <t>B0010060103</t>
  </si>
  <si>
    <t>B0010060104</t>
  </si>
  <si>
    <t>B0010060105</t>
  </si>
  <si>
    <t>B0010060106</t>
  </si>
  <si>
    <t>B0010060107</t>
  </si>
  <si>
    <t>B0010060108</t>
  </si>
  <si>
    <t>B0010060109</t>
  </si>
  <si>
    <t>B0010060110</t>
  </si>
  <si>
    <t>B0010060111</t>
  </si>
  <si>
    <t>B00100602</t>
  </si>
  <si>
    <t>B00100701</t>
  </si>
  <si>
    <t>B00100702</t>
  </si>
  <si>
    <t>B00100703</t>
  </si>
  <si>
    <t>１㎠当たり</t>
  </si>
  <si>
    <t>B00100801</t>
  </si>
  <si>
    <t>B0010080201</t>
  </si>
  <si>
    <t>１ｇ当たり</t>
  </si>
  <si>
    <t>B0010080202</t>
  </si>
  <si>
    <t>B00100803</t>
  </si>
  <si>
    <t>B00100901</t>
  </si>
  <si>
    <t>B00100902</t>
  </si>
  <si>
    <t>B00100903</t>
  </si>
  <si>
    <t>B001010</t>
  </si>
  <si>
    <t>B00200101</t>
  </si>
  <si>
    <t>B00200102</t>
  </si>
  <si>
    <t>B00200103</t>
  </si>
  <si>
    <t>B00200104</t>
  </si>
  <si>
    <t>Ⅱ002ﾀﾞｲﾚｰﾀｰ</t>
  </si>
  <si>
    <t>B002002</t>
  </si>
  <si>
    <t>B00200301</t>
  </si>
  <si>
    <t>B00200302</t>
  </si>
  <si>
    <t>B002004</t>
  </si>
  <si>
    <t>B00200501011</t>
  </si>
  <si>
    <t>B00200501012</t>
  </si>
  <si>
    <t>B0020050102</t>
  </si>
  <si>
    <t>B0020050103</t>
  </si>
  <si>
    <t>B002006</t>
  </si>
  <si>
    <t>B0020070101</t>
  </si>
  <si>
    <t>B0020070102</t>
  </si>
  <si>
    <t>B0020070201</t>
  </si>
  <si>
    <t>B0020070202</t>
  </si>
  <si>
    <t>B002008</t>
  </si>
  <si>
    <t>B00200901</t>
  </si>
  <si>
    <t>B00200902</t>
  </si>
  <si>
    <t>B00200903</t>
  </si>
  <si>
    <t>B00200904</t>
  </si>
  <si>
    <t>B00200905</t>
  </si>
  <si>
    <t>B00201001011</t>
  </si>
  <si>
    <t>B00201001012</t>
  </si>
  <si>
    <t>B0020100102</t>
  </si>
  <si>
    <t>B0020100103</t>
  </si>
  <si>
    <t>B00201002</t>
  </si>
  <si>
    <t>B00201003</t>
  </si>
  <si>
    <t>Ⅱ011心臓造影用ｾﾝｻｰ付ｶﾃｰﾃﾙ</t>
  </si>
  <si>
    <t>B002011</t>
  </si>
  <si>
    <t>B00201301</t>
  </si>
  <si>
    <t>B00201302</t>
  </si>
  <si>
    <t>B00201401</t>
  </si>
  <si>
    <t>B00201402</t>
  </si>
  <si>
    <t>B00201501</t>
  </si>
  <si>
    <t>B00201502</t>
  </si>
  <si>
    <t>B002016</t>
  </si>
  <si>
    <t>Ⅱ0173管分離逆止弁付ﾊﾞﾙｰﾝ直腸ｶﾃｰﾃﾙ</t>
  </si>
  <si>
    <t>B002017</t>
  </si>
  <si>
    <t>B00201901</t>
  </si>
  <si>
    <t>B00201902</t>
  </si>
  <si>
    <t>B00201903</t>
  </si>
  <si>
    <t>B00202001</t>
  </si>
  <si>
    <t>B00202002</t>
  </si>
  <si>
    <t>B00202102</t>
  </si>
  <si>
    <t>B00202103</t>
  </si>
  <si>
    <t>B00202104</t>
  </si>
  <si>
    <t>B00202105</t>
  </si>
  <si>
    <t>１mL当たり</t>
  </si>
  <si>
    <t>Ⅱ022抗悪性腫瘍剤注入用肝動脈塞栓材</t>
  </si>
  <si>
    <t>B002022</t>
  </si>
  <si>
    <t>B002023</t>
  </si>
  <si>
    <t>B0020240101</t>
  </si>
  <si>
    <t>B0020240102</t>
  </si>
  <si>
    <t>B0020240103</t>
  </si>
  <si>
    <t>B00202402</t>
  </si>
  <si>
    <t>B0020250101</t>
  </si>
  <si>
    <t>B0020250102</t>
  </si>
  <si>
    <t>B00202502</t>
  </si>
  <si>
    <t>B00202503</t>
  </si>
  <si>
    <t>B0020260101</t>
  </si>
  <si>
    <t>B00202601021</t>
  </si>
  <si>
    <t>B00202601022</t>
  </si>
  <si>
    <t>B0020260103</t>
  </si>
  <si>
    <t>B0020260104</t>
  </si>
  <si>
    <t>B00202602</t>
  </si>
  <si>
    <t>B0020270101</t>
  </si>
  <si>
    <t>B0020270102</t>
  </si>
  <si>
    <t>B00202702</t>
  </si>
  <si>
    <t>B00202801</t>
  </si>
  <si>
    <t>B0020280201</t>
  </si>
  <si>
    <t>B0020280202</t>
  </si>
  <si>
    <t>B00202803</t>
  </si>
  <si>
    <t>B002029010111</t>
  </si>
  <si>
    <t>B002029010112</t>
  </si>
  <si>
    <t>B00202901012</t>
  </si>
  <si>
    <t>B0020290102</t>
  </si>
  <si>
    <t>B0020290103</t>
  </si>
  <si>
    <t>B00202901041</t>
  </si>
  <si>
    <t>B00202901042</t>
  </si>
  <si>
    <t>B0020290105</t>
  </si>
  <si>
    <t>B00202902011</t>
  </si>
  <si>
    <t>B00202902012</t>
  </si>
  <si>
    <t>B00202902021</t>
  </si>
  <si>
    <t>B00202902022</t>
  </si>
  <si>
    <t>B00202902023</t>
  </si>
  <si>
    <t>B0020300101</t>
  </si>
  <si>
    <t>B0020300102</t>
  </si>
  <si>
    <t>B00203002</t>
  </si>
  <si>
    <t>B0020310101</t>
  </si>
  <si>
    <t>B00203102</t>
  </si>
  <si>
    <t>B0020310301</t>
  </si>
  <si>
    <t>B0020310302</t>
  </si>
  <si>
    <t>B00203201</t>
  </si>
  <si>
    <t>B00203202</t>
  </si>
  <si>
    <t>B0020330201</t>
  </si>
  <si>
    <t>B0020330202</t>
  </si>
  <si>
    <t>B002034010111</t>
  </si>
  <si>
    <t>B002034010112</t>
  </si>
  <si>
    <t>B00203401012</t>
  </si>
  <si>
    <t>B00203401021</t>
  </si>
  <si>
    <t>B00203401022</t>
  </si>
  <si>
    <t>B00203402011</t>
  </si>
  <si>
    <t>B00203402012</t>
  </si>
  <si>
    <t>B0020340202</t>
  </si>
  <si>
    <t>B0020350101</t>
  </si>
  <si>
    <t>B0020350102</t>
  </si>
  <si>
    <t>B0020350103</t>
  </si>
  <si>
    <t>B00203502011</t>
  </si>
  <si>
    <t>B00203502012</t>
  </si>
  <si>
    <t>B0020350202</t>
  </si>
  <si>
    <t>B00203503</t>
  </si>
  <si>
    <t>B0020360101</t>
  </si>
  <si>
    <t>B0020360102</t>
  </si>
  <si>
    <t>B00203701011</t>
  </si>
  <si>
    <t>B00203701012</t>
  </si>
  <si>
    <t>B0020370102</t>
  </si>
  <si>
    <t>B00203702</t>
  </si>
  <si>
    <t>B002038010111</t>
  </si>
  <si>
    <t>B002038010112</t>
  </si>
  <si>
    <t>B002038010121</t>
  </si>
  <si>
    <t>B002038010122</t>
  </si>
  <si>
    <t>B0020380102</t>
  </si>
  <si>
    <t>B00203802</t>
  </si>
  <si>
    <t>B00203803</t>
  </si>
  <si>
    <t>B00203901</t>
  </si>
  <si>
    <t>B0020390201</t>
  </si>
  <si>
    <t>B0020390202</t>
  </si>
  <si>
    <t>B0020390301</t>
  </si>
  <si>
    <t>B0020390302</t>
  </si>
  <si>
    <t>B00203904</t>
  </si>
  <si>
    <t>B00203905</t>
  </si>
  <si>
    <t>B00203906</t>
  </si>
  <si>
    <t>B0020400101</t>
  </si>
  <si>
    <t>B0020400102</t>
  </si>
  <si>
    <t>B0020400103</t>
  </si>
  <si>
    <t>B0020400104</t>
  </si>
  <si>
    <t>B0020400105</t>
  </si>
  <si>
    <t>B0020400106</t>
  </si>
  <si>
    <t>B0020400107</t>
  </si>
  <si>
    <t>B0020400108</t>
  </si>
  <si>
    <t>B0020400109</t>
  </si>
  <si>
    <t>B0020400110</t>
  </si>
  <si>
    <t>B0020400111</t>
  </si>
  <si>
    <t>B00204002</t>
  </si>
  <si>
    <t>B00204003</t>
  </si>
  <si>
    <t>B0020400401</t>
  </si>
  <si>
    <t>B0020400402</t>
  </si>
  <si>
    <t>B00204005</t>
  </si>
  <si>
    <t>B0020420101</t>
  </si>
  <si>
    <t>B0020420102</t>
  </si>
  <si>
    <t>B0020420201</t>
  </si>
  <si>
    <t>B0020420202</t>
  </si>
  <si>
    <t>B002044</t>
  </si>
  <si>
    <t>B002045</t>
  </si>
  <si>
    <t>B00204601</t>
  </si>
  <si>
    <t>B00204602</t>
  </si>
  <si>
    <t>B002047</t>
  </si>
  <si>
    <t>B002048</t>
  </si>
  <si>
    <t>B00204901</t>
  </si>
  <si>
    <t>B00204902</t>
  </si>
  <si>
    <t>Ⅱ051腹膜透析用接続ﾁｭｰﾌﾞ</t>
  </si>
  <si>
    <t>B002051</t>
  </si>
  <si>
    <t>B00205202</t>
  </si>
  <si>
    <t>B00205301</t>
  </si>
  <si>
    <t>B0020530201</t>
  </si>
  <si>
    <t>B0020530202</t>
  </si>
  <si>
    <t>B0020530203</t>
  </si>
  <si>
    <t>Ⅱ054腹水濾過器､濃縮再静注用濃縮器(回路を含む｡)</t>
  </si>
  <si>
    <t>B002054</t>
  </si>
  <si>
    <t>Ⅱ055副鼻腔炎治療用ｶﾃｰﾃﾙ</t>
  </si>
  <si>
    <t>B002055</t>
  </si>
  <si>
    <t>B0020560101</t>
  </si>
  <si>
    <t>B0020560102</t>
  </si>
  <si>
    <t>B0020560103</t>
  </si>
  <si>
    <t>B0020560104</t>
  </si>
  <si>
    <t>B0020560201</t>
  </si>
  <si>
    <t>B0020560202</t>
  </si>
  <si>
    <t>B0020560203</t>
  </si>
  <si>
    <t>B0020560204</t>
  </si>
  <si>
    <t>B00205603</t>
  </si>
  <si>
    <t>B00205604</t>
  </si>
  <si>
    <t>B00205701011</t>
  </si>
  <si>
    <t>B0020570102</t>
  </si>
  <si>
    <t>B00205701031</t>
  </si>
  <si>
    <t>B00205701032</t>
  </si>
  <si>
    <t>B00205701041</t>
  </si>
  <si>
    <t>B00205701042</t>
  </si>
  <si>
    <t>B00205701043</t>
  </si>
  <si>
    <t>B0020570105</t>
  </si>
  <si>
    <t>B00205702011</t>
  </si>
  <si>
    <t>B0020570202</t>
  </si>
  <si>
    <t>B00205702031</t>
  </si>
  <si>
    <t>B00205702032</t>
  </si>
  <si>
    <t>B00205702041</t>
  </si>
  <si>
    <t>B00205702042</t>
  </si>
  <si>
    <t>B00205702043</t>
  </si>
  <si>
    <t>B0020570205</t>
  </si>
  <si>
    <t>B00205703</t>
  </si>
  <si>
    <t>B0020580101</t>
  </si>
  <si>
    <t>B00205801021</t>
  </si>
  <si>
    <t>B00205801022</t>
  </si>
  <si>
    <t>B0020580103</t>
  </si>
  <si>
    <t>B00205801041</t>
  </si>
  <si>
    <t>B00205801042</t>
  </si>
  <si>
    <t>B00205802011</t>
  </si>
  <si>
    <t>B00205802012</t>
  </si>
  <si>
    <t>B0020580202</t>
  </si>
  <si>
    <t>B0020580203</t>
  </si>
  <si>
    <t>B0020580204</t>
  </si>
  <si>
    <t>B0020580301</t>
  </si>
  <si>
    <t>B0020580302</t>
  </si>
  <si>
    <t>B00205804</t>
  </si>
  <si>
    <t>B00205805</t>
  </si>
  <si>
    <t>B0020590101</t>
  </si>
  <si>
    <t>B0020590102</t>
  </si>
  <si>
    <t>B0020590201</t>
  </si>
  <si>
    <t>B0020590202</t>
  </si>
  <si>
    <t>B0020590301</t>
  </si>
  <si>
    <t>B0020590302</t>
  </si>
  <si>
    <t>B00205904</t>
  </si>
  <si>
    <t>B0020590501</t>
  </si>
  <si>
    <t>B0020590502</t>
  </si>
  <si>
    <t>B00205906</t>
  </si>
  <si>
    <t>B0020600101</t>
  </si>
  <si>
    <t>B0020600102</t>
  </si>
  <si>
    <t>B00206002</t>
  </si>
  <si>
    <t>B00206003</t>
  </si>
  <si>
    <t>B00206004</t>
  </si>
  <si>
    <t>B00206005</t>
  </si>
  <si>
    <t>B00206006011</t>
  </si>
  <si>
    <t>B002060060211</t>
  </si>
  <si>
    <t>B002060060212</t>
  </si>
  <si>
    <t>B002060060221</t>
  </si>
  <si>
    <t>B002060060222</t>
  </si>
  <si>
    <t>B00206006023</t>
  </si>
  <si>
    <t>B00206101</t>
  </si>
  <si>
    <t>B00206102</t>
  </si>
  <si>
    <t>B00206103</t>
  </si>
  <si>
    <t>B00206104</t>
  </si>
  <si>
    <t>B00206105</t>
  </si>
  <si>
    <t>B00206106</t>
  </si>
  <si>
    <t>B0020610701</t>
  </si>
  <si>
    <t>B0020610702</t>
  </si>
  <si>
    <t>B0020610703</t>
  </si>
  <si>
    <t>B00206108</t>
  </si>
  <si>
    <t>B002061090111</t>
  </si>
  <si>
    <t>B002061090112</t>
  </si>
  <si>
    <t>B00206109013</t>
  </si>
  <si>
    <t>B002061090141</t>
  </si>
  <si>
    <t>B002061090142</t>
  </si>
  <si>
    <t>B00206109021</t>
  </si>
  <si>
    <t>B00206109022</t>
  </si>
  <si>
    <t>B00206201</t>
  </si>
  <si>
    <t>B00206202</t>
  </si>
  <si>
    <t>B00206203</t>
  </si>
  <si>
    <t>B00206204</t>
  </si>
  <si>
    <t>B00206205</t>
  </si>
  <si>
    <t>B00206302</t>
  </si>
  <si>
    <t>B00206401</t>
  </si>
  <si>
    <t>B0020640202</t>
  </si>
  <si>
    <t>B00206501011</t>
  </si>
  <si>
    <t>B00206501012</t>
  </si>
  <si>
    <t>B00206501021</t>
  </si>
  <si>
    <t>B00206501022</t>
  </si>
  <si>
    <t>B00206501031</t>
  </si>
  <si>
    <t>B00206501032</t>
  </si>
  <si>
    <t>B00206502011</t>
  </si>
  <si>
    <t>B00206502012</t>
  </si>
  <si>
    <t>B00206502021</t>
  </si>
  <si>
    <t>B00206502022</t>
  </si>
  <si>
    <t>B0020650203</t>
  </si>
  <si>
    <t>B00206502041</t>
  </si>
  <si>
    <t>B00206503</t>
  </si>
  <si>
    <t>B00206601</t>
  </si>
  <si>
    <t>B00206602</t>
  </si>
  <si>
    <t>B00206603</t>
  </si>
  <si>
    <t>B00206604</t>
  </si>
  <si>
    <t>1ｾｯﾄ当たり</t>
    <rPh sb="4" eb="5">
      <t>ア</t>
    </rPh>
    <phoneticPr fontId="26"/>
  </si>
  <si>
    <t>B0020660501</t>
  </si>
  <si>
    <t>B0020660502</t>
  </si>
  <si>
    <t>保険医療機関における購入価格による</t>
    <rPh sb="0" eb="2">
      <t>ホケン</t>
    </rPh>
    <rPh sb="2" eb="4">
      <t>イリョウ</t>
    </rPh>
    <rPh sb="4" eb="6">
      <t>キカン</t>
    </rPh>
    <rPh sb="10" eb="12">
      <t>コウニュウ</t>
    </rPh>
    <rPh sb="12" eb="14">
      <t>カカク</t>
    </rPh>
    <phoneticPr fontId="26"/>
  </si>
  <si>
    <t>B0020670101</t>
  </si>
  <si>
    <t>B0020670102</t>
  </si>
  <si>
    <t>B0020670103</t>
  </si>
  <si>
    <t>B0020670201</t>
  </si>
  <si>
    <t>B0020670202</t>
  </si>
  <si>
    <t>B00206801011</t>
  </si>
  <si>
    <t>B00206801012</t>
  </si>
  <si>
    <t>B00206801021</t>
  </si>
  <si>
    <t>B00206801022</t>
  </si>
  <si>
    <t>B00206801023</t>
  </si>
  <si>
    <t>B00206801024</t>
  </si>
  <si>
    <t>B0020680201</t>
  </si>
  <si>
    <t>B0020680202</t>
  </si>
  <si>
    <t>B0020680203</t>
  </si>
  <si>
    <t>B00206901</t>
  </si>
  <si>
    <t>B00206902</t>
  </si>
  <si>
    <t>B00206903</t>
  </si>
  <si>
    <t>B00207001</t>
  </si>
  <si>
    <t>B00207002</t>
  </si>
  <si>
    <t>B00207003</t>
  </si>
  <si>
    <t>B00207004</t>
  </si>
  <si>
    <t>B00207005</t>
  </si>
  <si>
    <t>B00207006</t>
  </si>
  <si>
    <t>B00207101</t>
  </si>
  <si>
    <t>B0020710201</t>
  </si>
  <si>
    <t>B002072</t>
  </si>
  <si>
    <t>B0020730201</t>
  </si>
  <si>
    <t>B0020730202</t>
  </si>
  <si>
    <t>B0020730203</t>
  </si>
  <si>
    <t>B00207304</t>
  </si>
  <si>
    <t>B00207401</t>
  </si>
  <si>
    <t>B00207402</t>
  </si>
  <si>
    <t>B00207403</t>
  </si>
  <si>
    <t>１㎝当たり</t>
  </si>
  <si>
    <t>B0020750101</t>
  </si>
  <si>
    <t>B0020750102</t>
  </si>
  <si>
    <t>B0020750103</t>
  </si>
  <si>
    <t>B00207502</t>
  </si>
  <si>
    <t>B0020760101</t>
  </si>
  <si>
    <t>B00207601021</t>
  </si>
  <si>
    <t>B00207601022</t>
  </si>
  <si>
    <t>B0020760201</t>
  </si>
  <si>
    <t>B00207701</t>
  </si>
  <si>
    <t>B00207702</t>
  </si>
  <si>
    <t>B00207801011</t>
  </si>
  <si>
    <t>B00207801012</t>
  </si>
  <si>
    <t>B00207801013</t>
  </si>
  <si>
    <t>B00207801014</t>
  </si>
  <si>
    <t>B00207801021</t>
  </si>
  <si>
    <t>B002078010221</t>
  </si>
  <si>
    <t>B002078010222</t>
  </si>
  <si>
    <t>B0020780201</t>
  </si>
  <si>
    <t>B0020780202</t>
  </si>
  <si>
    <t>B0020780203</t>
  </si>
  <si>
    <t>B0020780204</t>
  </si>
  <si>
    <t>B00207802051</t>
  </si>
  <si>
    <t>B00207802052</t>
  </si>
  <si>
    <t>B00207802061</t>
  </si>
  <si>
    <t>B00207802062</t>
  </si>
  <si>
    <t>B0020780207</t>
  </si>
  <si>
    <t>B0020780208</t>
  </si>
  <si>
    <t>B0020780209</t>
  </si>
  <si>
    <t>B00207901</t>
  </si>
  <si>
    <t>B00207902</t>
  </si>
  <si>
    <t>B00207903</t>
  </si>
  <si>
    <t>B0020800101</t>
  </si>
  <si>
    <t>B0020800102</t>
  </si>
  <si>
    <t>B00208002</t>
  </si>
  <si>
    <t>B00208003</t>
  </si>
  <si>
    <t>B00208004</t>
  </si>
  <si>
    <t>B00208005</t>
  </si>
  <si>
    <t>B00208006</t>
  </si>
  <si>
    <t>B00208007</t>
  </si>
  <si>
    <t>B0020800801</t>
  </si>
  <si>
    <t>B0020800802</t>
  </si>
  <si>
    <t>B00208009</t>
  </si>
  <si>
    <t>B00208010</t>
  </si>
  <si>
    <t>B0020801101</t>
  </si>
  <si>
    <t>B0020801102</t>
  </si>
  <si>
    <t>B00208101</t>
  </si>
  <si>
    <t>B00208102</t>
  </si>
  <si>
    <t>Ⅱ082脳血流遮断用ｸﾘｯﾌﾟ</t>
  </si>
  <si>
    <t>B002082</t>
  </si>
  <si>
    <t>B00208401</t>
  </si>
  <si>
    <t>B00208402</t>
  </si>
  <si>
    <t>B002085</t>
  </si>
  <si>
    <t>B0020860101</t>
  </si>
  <si>
    <t>B0020860102</t>
  </si>
  <si>
    <t>B00208602</t>
  </si>
  <si>
    <t>B00208801</t>
  </si>
  <si>
    <t>B00208802</t>
  </si>
  <si>
    <t>B00208803</t>
  </si>
  <si>
    <t>Ⅱ089涙点ﾌﾟﾗｸﾞ</t>
  </si>
  <si>
    <t>B002089</t>
  </si>
  <si>
    <t>B00209001</t>
  </si>
  <si>
    <t>B0020900201</t>
  </si>
  <si>
    <t>B0020900202</t>
  </si>
  <si>
    <t>B0020900301</t>
  </si>
  <si>
    <t>B0020900302</t>
  </si>
  <si>
    <t>B0020900303</t>
  </si>
  <si>
    <t>B0020900304</t>
  </si>
  <si>
    <t>B0020900305</t>
  </si>
  <si>
    <t>Ⅱ092鼻孔ﾌﾟﾛﾃｰｾﾞ</t>
  </si>
  <si>
    <t>B002092</t>
  </si>
  <si>
    <t>B0020930101</t>
  </si>
  <si>
    <t>B0020930102</t>
  </si>
  <si>
    <t>B00209302</t>
  </si>
  <si>
    <t>B0020940101</t>
  </si>
  <si>
    <t>B0020940102</t>
  </si>
  <si>
    <t>B0020940202</t>
  </si>
  <si>
    <t>Ⅱ095食道用ｽﾃﾝﾄ</t>
  </si>
  <si>
    <t>B002095</t>
  </si>
  <si>
    <t>B00209601</t>
  </si>
  <si>
    <t>B00209602</t>
  </si>
  <si>
    <t>B00209603</t>
  </si>
  <si>
    <t>B00209701</t>
  </si>
  <si>
    <t>B00209702</t>
  </si>
  <si>
    <t>B00209703</t>
  </si>
  <si>
    <t>B00209704</t>
  </si>
  <si>
    <t>B00209801</t>
  </si>
  <si>
    <t>B00209802</t>
  </si>
  <si>
    <t>B0020990101</t>
  </si>
  <si>
    <t>B0020990102</t>
  </si>
  <si>
    <t>B0020990103</t>
  </si>
  <si>
    <t>B0020990104</t>
  </si>
  <si>
    <t>B0020990201</t>
  </si>
  <si>
    <t>B0020990202</t>
  </si>
  <si>
    <t>B0020990203</t>
  </si>
  <si>
    <t>B00209903</t>
  </si>
  <si>
    <t>２枚１組</t>
  </si>
  <si>
    <t>B00209904</t>
  </si>
  <si>
    <t>B00209905</t>
  </si>
  <si>
    <t>B00210002</t>
  </si>
  <si>
    <t>B00210101</t>
  </si>
  <si>
    <t>B0021010201</t>
  </si>
  <si>
    <t>B0021010202</t>
  </si>
  <si>
    <t>B00210103</t>
  </si>
  <si>
    <t>Ⅱ102真皮欠損用ｸﾞﾗﾌﾄ</t>
  </si>
  <si>
    <t>B002102</t>
  </si>
  <si>
    <t>B00210301</t>
  </si>
  <si>
    <t>B00210302</t>
  </si>
  <si>
    <t>B00210303</t>
  </si>
  <si>
    <t>Ⅱ104ｾﾞﾗﾁﾝｽﾎﾟﾝｼﾞ止血材</t>
  </si>
  <si>
    <t>B002104</t>
  </si>
  <si>
    <t>Ⅱ105ﾃﾞｷｽﾄﾗﾉﾏｰ</t>
  </si>
  <si>
    <t>B002105</t>
  </si>
  <si>
    <t>Ⅱ106微線維性ｺﾗｰｹﾞﾝ</t>
  </si>
  <si>
    <t>B002106</t>
  </si>
  <si>
    <t>B002107</t>
  </si>
  <si>
    <t>B002108010111</t>
  </si>
  <si>
    <t>B002108010112</t>
  </si>
  <si>
    <t>B00210801012</t>
  </si>
  <si>
    <t>B002108010131</t>
  </si>
  <si>
    <t>B002108010132</t>
  </si>
  <si>
    <t>B002108010141</t>
  </si>
  <si>
    <t>B002108010142</t>
  </si>
  <si>
    <t>B002108010151</t>
  </si>
  <si>
    <t>B002108010152</t>
  </si>
  <si>
    <t>B0021080102</t>
  </si>
  <si>
    <t>B00210802</t>
  </si>
  <si>
    <t>B00210901</t>
  </si>
  <si>
    <t>B00210902011</t>
  </si>
  <si>
    <t>B00210902012</t>
  </si>
  <si>
    <t>B0021090202</t>
  </si>
  <si>
    <t>B002110</t>
  </si>
  <si>
    <t>B00211101</t>
  </si>
  <si>
    <t>B00211102</t>
  </si>
  <si>
    <t>B00211202</t>
  </si>
  <si>
    <t>B00211203</t>
  </si>
  <si>
    <t>B0021120501</t>
  </si>
  <si>
    <t>B0021120502</t>
  </si>
  <si>
    <t>B0021120602</t>
  </si>
  <si>
    <t>B0021120701</t>
  </si>
  <si>
    <t>B0021120702</t>
  </si>
  <si>
    <t>B00211301011</t>
  </si>
  <si>
    <t>B00211301012</t>
  </si>
  <si>
    <t>B00211301013</t>
  </si>
  <si>
    <t>B00211301014</t>
  </si>
  <si>
    <t>B00211301021</t>
  </si>
  <si>
    <t>B00211301022</t>
  </si>
  <si>
    <t>B00211302</t>
  </si>
  <si>
    <t>B00211303</t>
  </si>
  <si>
    <t>B00211401</t>
  </si>
  <si>
    <t>B0021140201</t>
  </si>
  <si>
    <t>B0021140202</t>
  </si>
  <si>
    <t>B0021140203</t>
  </si>
  <si>
    <t>B0021140204</t>
  </si>
  <si>
    <t>Ⅱ115体表面ﾍﾟｰｼﾝｸﾞ用電極</t>
  </si>
  <si>
    <t>B002115</t>
  </si>
  <si>
    <t>B0021160101</t>
  </si>
  <si>
    <t>B0021160102</t>
  </si>
  <si>
    <t>B00211602</t>
  </si>
  <si>
    <t>B00211801</t>
  </si>
  <si>
    <t>B00211802</t>
  </si>
  <si>
    <t xml:space="preserve">B00211803 </t>
  </si>
  <si>
    <t>B00211804</t>
  </si>
  <si>
    <t>B002119</t>
  </si>
  <si>
    <t>B00212001</t>
  </si>
  <si>
    <t>B00212002</t>
  </si>
  <si>
    <t>B00212003</t>
  </si>
  <si>
    <t>Ⅱ121弁付きｸﾞﾗﾌﾄ(生体弁)</t>
  </si>
  <si>
    <t>B002121</t>
  </si>
  <si>
    <t>B00212201</t>
  </si>
  <si>
    <t>B00212202</t>
  </si>
  <si>
    <t>B00212203</t>
  </si>
  <si>
    <t>B0021230101</t>
  </si>
  <si>
    <t>B0021230102</t>
  </si>
  <si>
    <t>B0021230103</t>
  </si>
  <si>
    <t>B0021230201</t>
  </si>
  <si>
    <t>B0021230202</t>
  </si>
  <si>
    <t>B0021240101</t>
  </si>
  <si>
    <t>B0021240102</t>
  </si>
  <si>
    <t>B0021240201</t>
  </si>
  <si>
    <t>B0021240202</t>
  </si>
  <si>
    <t>B0021240301</t>
  </si>
  <si>
    <t>B0021240302</t>
  </si>
  <si>
    <t>B0021250101</t>
  </si>
  <si>
    <t>B0021250102</t>
  </si>
  <si>
    <t>B00212502</t>
  </si>
  <si>
    <t>B00212601011</t>
  </si>
  <si>
    <t>B00212601011S</t>
  </si>
  <si>
    <t>B00212601012</t>
  </si>
  <si>
    <t>B00212601012S</t>
  </si>
  <si>
    <t>B00212601013</t>
  </si>
  <si>
    <t>B00212601013S</t>
  </si>
  <si>
    <t>B00212601014</t>
  </si>
  <si>
    <t>B00212601014S</t>
  </si>
  <si>
    <t>B00212601021</t>
  </si>
  <si>
    <t>B00212601021S</t>
  </si>
  <si>
    <t>B00212601022</t>
  </si>
  <si>
    <t>B00212601022S</t>
  </si>
  <si>
    <t>B00212601023</t>
  </si>
  <si>
    <t>B00212601023S</t>
  </si>
  <si>
    <t>B00212601031</t>
  </si>
  <si>
    <t>B00212601031S</t>
  </si>
  <si>
    <t>B00212601032</t>
  </si>
  <si>
    <t>B00212601032S</t>
  </si>
  <si>
    <t>B00212601041</t>
  </si>
  <si>
    <t>B00212601041S</t>
  </si>
  <si>
    <t>B00212601042</t>
  </si>
  <si>
    <t>B00212601042S</t>
  </si>
  <si>
    <t>B00212602011</t>
  </si>
  <si>
    <t>B00212602011S</t>
  </si>
  <si>
    <t>B00212602012</t>
  </si>
  <si>
    <t>B00212602012S</t>
  </si>
  <si>
    <t>B00212602013</t>
  </si>
  <si>
    <t>B00212602013S</t>
  </si>
  <si>
    <t>B00212602014</t>
  </si>
  <si>
    <t>B00212602014S</t>
  </si>
  <si>
    <t>B00212602021</t>
  </si>
  <si>
    <t>B00212602021S</t>
  </si>
  <si>
    <t>B00212602022</t>
  </si>
  <si>
    <t>B00212602022S</t>
  </si>
  <si>
    <t>B00212602023</t>
  </si>
  <si>
    <t>B00212602023S</t>
  </si>
  <si>
    <t>B00212602031</t>
  </si>
  <si>
    <t>B00212602031S</t>
  </si>
  <si>
    <t>B00212602032</t>
  </si>
  <si>
    <t>B00212602032S</t>
  </si>
  <si>
    <t>B00212703</t>
  </si>
  <si>
    <t>B00212704</t>
  </si>
  <si>
    <t>B00212705</t>
  </si>
  <si>
    <t>B0021270601</t>
  </si>
  <si>
    <t>B0021270602</t>
  </si>
  <si>
    <t>B0021270603</t>
  </si>
  <si>
    <t>B0021270604</t>
  </si>
  <si>
    <t>B0021270605</t>
  </si>
  <si>
    <t>B0021270606</t>
  </si>
  <si>
    <t>B00212706071</t>
  </si>
  <si>
    <t>B00212706072</t>
  </si>
  <si>
    <t>B0021270608</t>
  </si>
  <si>
    <t>B0021270609</t>
  </si>
  <si>
    <t>B00212801</t>
  </si>
  <si>
    <t>B00212802</t>
  </si>
  <si>
    <t>B00212803</t>
  </si>
  <si>
    <t>B00212804</t>
  </si>
  <si>
    <t>B0021290101</t>
  </si>
  <si>
    <t>B00212901021</t>
  </si>
  <si>
    <t>B00212901022</t>
  </si>
  <si>
    <t>B00212901023</t>
  </si>
  <si>
    <t>B00212901024</t>
  </si>
  <si>
    <t>B00212901026</t>
  </si>
  <si>
    <t>B00212901027</t>
  </si>
  <si>
    <t>B00212901028</t>
  </si>
  <si>
    <t>B0021290201</t>
  </si>
  <si>
    <t>B0021290202</t>
  </si>
  <si>
    <t>B0021290203</t>
  </si>
  <si>
    <t>B00212903</t>
  </si>
  <si>
    <t>B0021300101</t>
  </si>
  <si>
    <t>B0021300102</t>
  </si>
  <si>
    <t>B0021300103</t>
  </si>
  <si>
    <t>B0021300104</t>
  </si>
  <si>
    <t>B0021300105</t>
  </si>
  <si>
    <t>B0021300106</t>
  </si>
  <si>
    <t>B00213002</t>
  </si>
  <si>
    <t>B0021300301</t>
  </si>
  <si>
    <t>B0021300302</t>
  </si>
  <si>
    <t>B0021300303</t>
  </si>
  <si>
    <t>B00213004</t>
  </si>
  <si>
    <t>B00213005</t>
  </si>
  <si>
    <t>B0021300601</t>
  </si>
  <si>
    <t>B0021300602</t>
  </si>
  <si>
    <t>B002131</t>
  </si>
  <si>
    <t>B00213201</t>
  </si>
  <si>
    <t>B0021330101</t>
  </si>
  <si>
    <t>B0021330102</t>
  </si>
  <si>
    <t>B0021330201</t>
  </si>
  <si>
    <t>B0021330202</t>
  </si>
  <si>
    <t>B00213303011</t>
  </si>
  <si>
    <t>B00213303012</t>
  </si>
  <si>
    <t>B0021330302</t>
  </si>
  <si>
    <t>B0021330303</t>
  </si>
  <si>
    <t>B00213303041</t>
  </si>
  <si>
    <t>B0021330306</t>
  </si>
  <si>
    <t>B00213305</t>
  </si>
  <si>
    <t>B0021330601</t>
  </si>
  <si>
    <t>B0021330602</t>
  </si>
  <si>
    <t>B0021330701</t>
  </si>
  <si>
    <t>B00213307021</t>
  </si>
  <si>
    <t>B00213307022</t>
  </si>
  <si>
    <t>B00213307023</t>
  </si>
  <si>
    <t>B0021330801</t>
  </si>
  <si>
    <t>B0021330802</t>
  </si>
  <si>
    <t>B0021330803</t>
  </si>
  <si>
    <t>B0021330804</t>
  </si>
  <si>
    <t>B00213309011</t>
  </si>
  <si>
    <t>B00213309012</t>
  </si>
  <si>
    <t>B00213309013</t>
  </si>
  <si>
    <t>B0021330902</t>
  </si>
  <si>
    <t>B0021330903</t>
  </si>
  <si>
    <t>B00213309041</t>
  </si>
  <si>
    <t>B00213309042</t>
  </si>
  <si>
    <t>B00213309043</t>
  </si>
  <si>
    <t>B0021331001</t>
  </si>
  <si>
    <t>B0021331002</t>
  </si>
  <si>
    <t>B00213311011</t>
  </si>
  <si>
    <t>B00213311012</t>
  </si>
  <si>
    <t>B00213311013</t>
  </si>
  <si>
    <t>B00213311014</t>
  </si>
  <si>
    <t>B00213311015</t>
  </si>
  <si>
    <t>B0021331102</t>
  </si>
  <si>
    <t>B0021331103</t>
  </si>
  <si>
    <t>B00213312</t>
  </si>
  <si>
    <t>B00213313</t>
  </si>
  <si>
    <t>B0021331401</t>
  </si>
  <si>
    <t>B0021331402</t>
  </si>
  <si>
    <t>B00213315</t>
  </si>
  <si>
    <t>B00213316</t>
  </si>
  <si>
    <t>B00213317</t>
  </si>
  <si>
    <t>B00213318</t>
  </si>
  <si>
    <t>B00213319</t>
  </si>
  <si>
    <t>B00213321</t>
  </si>
  <si>
    <t>B00213322</t>
  </si>
  <si>
    <t>B002134010111</t>
  </si>
  <si>
    <t>B002134010112</t>
  </si>
  <si>
    <t>B002134010121</t>
  </si>
  <si>
    <t>B002134010122</t>
  </si>
  <si>
    <t>B002134010131</t>
  </si>
  <si>
    <t>B002134010132</t>
  </si>
  <si>
    <t>B002134010141</t>
  </si>
  <si>
    <t>B002134010142</t>
  </si>
  <si>
    <t>B002134010211</t>
  </si>
  <si>
    <t>B002134010212</t>
  </si>
  <si>
    <t>B002134010221</t>
  </si>
  <si>
    <t>B002134010222</t>
  </si>
  <si>
    <t>B002134010231</t>
  </si>
  <si>
    <t>B002134010232</t>
  </si>
  <si>
    <t>B002134010241</t>
  </si>
  <si>
    <t>B002134010242</t>
  </si>
  <si>
    <t>B00213402</t>
  </si>
  <si>
    <t>B00213502</t>
  </si>
  <si>
    <t>B00213601</t>
  </si>
  <si>
    <t>B0021360201</t>
  </si>
  <si>
    <t>B0021360202</t>
  </si>
  <si>
    <t>B0021360203</t>
  </si>
  <si>
    <t>B0021360204</t>
  </si>
  <si>
    <t>B00213603</t>
  </si>
  <si>
    <t>B0021360401</t>
  </si>
  <si>
    <t>B0021360402</t>
  </si>
  <si>
    <t>Ⅱ137腎･尿管結石除去用ｶﾃｰﾃﾙｾｯﾄ</t>
  </si>
  <si>
    <t>B002137</t>
  </si>
  <si>
    <t>B00213901</t>
  </si>
  <si>
    <t>B00213902</t>
  </si>
  <si>
    <t>Ⅱ140輸血用血液ﾌｨﾙﾀｰ(微小凝集塊除去用)</t>
  </si>
  <si>
    <t>B002140</t>
  </si>
  <si>
    <t>Ⅱ141輸血用血液ﾌｨﾙﾀｰ(赤血球製剤用白血球除去用)</t>
  </si>
  <si>
    <t>B002141</t>
  </si>
  <si>
    <t>Ⅱ142輸血用血液ﾌｨﾙﾀｰ(血小板製剤用白血球除去用)</t>
  </si>
  <si>
    <t>B002142</t>
  </si>
  <si>
    <t>Ⅱ143網膜硝子体手術用材料</t>
  </si>
  <si>
    <t>B002143</t>
  </si>
  <si>
    <t>B002145</t>
  </si>
  <si>
    <t>B0021460101</t>
  </si>
  <si>
    <t>B0021460102</t>
  </si>
  <si>
    <t>B00214602</t>
  </si>
  <si>
    <t>B0021460301</t>
  </si>
  <si>
    <t>B0021460302</t>
  </si>
  <si>
    <t xml:space="preserve">B00214604 </t>
  </si>
  <si>
    <t>Ⅱ146大動脈用ｽﾃﾝﾄｸﾞﾗﾌﾄ(5)大動脈解離用ｽﾃﾝﾄｸﾞﾗﾌﾄ（ﾒｲﾝ部分）</t>
  </si>
  <si>
    <t xml:space="preserve">B00214605 </t>
  </si>
  <si>
    <t>Ⅱ146大動脈用ｽﾃﾝﾄｸﾞﾗﾌﾄ(6)大動脈解離用ｽﾃﾝﾄｸﾞﾗﾌﾄ（補助部分）</t>
  </si>
  <si>
    <t xml:space="preserve">B00214606 </t>
  </si>
  <si>
    <t>B002147</t>
  </si>
  <si>
    <t>B00214801</t>
  </si>
  <si>
    <t>B00214802</t>
  </si>
  <si>
    <t>B002149</t>
  </si>
  <si>
    <t>Ⅱ150ﾋﾄ自家移植組織(1)自家培養表皮 ① 採取・培養ｷｯﾄ</t>
  </si>
  <si>
    <t>B0021500101</t>
  </si>
  <si>
    <t>1枚当たり</t>
    <rPh sb="1" eb="2">
      <t>マイ</t>
    </rPh>
    <rPh sb="2" eb="3">
      <t>ア</t>
    </rPh>
    <phoneticPr fontId="26"/>
  </si>
  <si>
    <t>Ⅱ150ﾋﾄ自家移植組織(1)自家培養表皮 ② 調製・移植ｷｯﾄ</t>
  </si>
  <si>
    <t>B0021500102</t>
  </si>
  <si>
    <t>Ⅱ150ﾋﾄ自家移植組織(2)自家培養軟骨 ① 採取・培養ｷｯﾄ</t>
  </si>
  <si>
    <t>B0021500201</t>
  </si>
  <si>
    <t>Ⅱ150ﾋﾄ自家移植組織(2)自家培養軟骨 ② 調製・移植ｷｯﾄ</t>
  </si>
  <si>
    <t>B0021500202</t>
  </si>
  <si>
    <t>B002151</t>
  </si>
  <si>
    <t>Ⅱ152胸郭変形矯正用材料(1)肋骨間用</t>
  </si>
  <si>
    <t>B00215201</t>
  </si>
  <si>
    <t>B00215202</t>
  </si>
  <si>
    <t>Ⅱ152胸郭変形矯正用材料(3)肋骨腸骨間用</t>
  </si>
  <si>
    <t>B00215203</t>
  </si>
  <si>
    <t>B00215204</t>
  </si>
  <si>
    <t>B0021520501</t>
  </si>
  <si>
    <t>B0021520502</t>
  </si>
  <si>
    <t>B002153</t>
  </si>
  <si>
    <t>B002154</t>
  </si>
  <si>
    <t>B00215502</t>
  </si>
  <si>
    <t>Ⅱ156合成吸収性硬膜補強材</t>
  </si>
  <si>
    <t>B002156</t>
  </si>
  <si>
    <t>B00215701</t>
  </si>
  <si>
    <t>B00215702</t>
  </si>
  <si>
    <t>B00215801</t>
  </si>
  <si>
    <t>B00215802</t>
  </si>
  <si>
    <t>Ⅱ159局所陰圧閉鎖処置用材料</t>
  </si>
  <si>
    <t>B002159</t>
  </si>
  <si>
    <t>B002160</t>
  </si>
  <si>
    <t>B002161</t>
  </si>
  <si>
    <t>B002162</t>
  </si>
  <si>
    <t>Ⅱ163膀胱尿管逆流症治療用注入材</t>
  </si>
  <si>
    <t>B002163</t>
  </si>
  <si>
    <t>B002164</t>
  </si>
  <si>
    <t>Ⅱ165脊椎棘間留置材料</t>
  </si>
  <si>
    <t>B002165</t>
  </si>
  <si>
    <t>B00216601</t>
  </si>
  <si>
    <t>B00216602</t>
  </si>
  <si>
    <t>Ⅱ167交換用経皮経食道胃管ｶﾃｰﾃﾙ</t>
  </si>
  <si>
    <t>B002167</t>
  </si>
  <si>
    <t>B00216801</t>
  </si>
  <si>
    <t>B00216802</t>
  </si>
  <si>
    <t>B00216901</t>
  </si>
  <si>
    <t>B00216902</t>
  </si>
  <si>
    <t>B002170</t>
  </si>
  <si>
    <t>B002171</t>
  </si>
  <si>
    <t>B00217201</t>
  </si>
  <si>
    <t>B00217202</t>
  </si>
  <si>
    <t>B00217203</t>
  </si>
  <si>
    <t>B002173</t>
  </si>
  <si>
    <t>B00217401</t>
  </si>
  <si>
    <t>B00217402</t>
  </si>
  <si>
    <t>B00217403</t>
  </si>
  <si>
    <t>B00217404</t>
  </si>
  <si>
    <t>B002175</t>
  </si>
  <si>
    <t>B002176</t>
  </si>
  <si>
    <t>B002177</t>
  </si>
  <si>
    <t>B002178</t>
  </si>
  <si>
    <t>B002179</t>
  </si>
  <si>
    <t>B002180</t>
  </si>
  <si>
    <t>B002181</t>
  </si>
  <si>
    <t>B00218201</t>
  </si>
  <si>
    <t>B00218202</t>
  </si>
  <si>
    <t>B00218301</t>
  </si>
  <si>
    <t>B00218302</t>
  </si>
  <si>
    <t>B00218303</t>
  </si>
  <si>
    <t>B002184</t>
  </si>
  <si>
    <t>B002185</t>
  </si>
  <si>
    <t>B002186</t>
  </si>
  <si>
    <t>Ⅱ187半導体ﾚｰｻﾞｰ用ﾌﾟﾛｰﾌﾞ</t>
  </si>
  <si>
    <t>B002187</t>
  </si>
  <si>
    <t>Ⅱ189ﾋﾄ骨格筋由来細胞ｼｰﾄ(1)採取･継代培養ｷｯﾄ</t>
  </si>
  <si>
    <t>B00218901</t>
  </si>
  <si>
    <t>Ⅱ189ﾋﾄ骨格筋由来細胞ｼｰﾄ(2)回収･調製ｷｯﾄ</t>
  </si>
  <si>
    <t>B00218902</t>
  </si>
  <si>
    <t>Ⅱ190人工中耳用材料(1)人工中耳用ｲﾝﾌﾟﾗﾝﾄ</t>
  </si>
  <si>
    <t>Ⅱ190人工中耳用材料(2)人工中耳用音声信号処理装置</t>
  </si>
  <si>
    <t>B00219002</t>
  </si>
  <si>
    <t>Ⅱ190人工中耳用材料(3)人工中耳用ｵﾌﾟｼｮﾝ部品</t>
  </si>
  <si>
    <t>B00219003</t>
  </si>
  <si>
    <t>Ⅱ191末梢血管用ｽﾃﾝﾄｸﾞﾗﾌﾄ(1)標準型</t>
  </si>
  <si>
    <t>Ⅱ191末梢血管用ｽﾃﾝﾄｸﾞﾗﾌﾄ(2)長病変対応型</t>
  </si>
  <si>
    <t>B00219102</t>
  </si>
  <si>
    <t>B002194</t>
  </si>
  <si>
    <t>１枚当たり</t>
    <rPh sb="2" eb="3">
      <t>ア</t>
    </rPh>
    <phoneticPr fontId="27"/>
  </si>
  <si>
    <t>Ⅲ001半切</t>
  </si>
  <si>
    <t>B003001</t>
  </si>
  <si>
    <t>Ⅲ002大角</t>
  </si>
  <si>
    <t>B003002</t>
  </si>
  <si>
    <t>Ⅲ003大四ﾂ切</t>
  </si>
  <si>
    <t>B003003</t>
  </si>
  <si>
    <t>Ⅲ004四ﾂ切</t>
  </si>
  <si>
    <t>B003004</t>
  </si>
  <si>
    <t>Ⅲ005六ﾂ切</t>
  </si>
  <si>
    <t>B003005</t>
  </si>
  <si>
    <t>Ⅲ006八ﾂ切</t>
  </si>
  <si>
    <t>B003006</t>
  </si>
  <si>
    <t>Ⅲ007ｶﾋﾞﾈ</t>
  </si>
  <si>
    <t>B003007</t>
  </si>
  <si>
    <t>Ⅲ00830㎝×35㎝</t>
  </si>
  <si>
    <t>B003008</t>
  </si>
  <si>
    <t>Ⅲ00924㎝×30㎝</t>
  </si>
  <si>
    <t>B003009</t>
  </si>
  <si>
    <t>Ⅲ01018㎝×24㎝</t>
  </si>
  <si>
    <t>B003010</t>
  </si>
  <si>
    <t>Ⅲ011標準型(3㎝×4㎝)</t>
  </si>
  <si>
    <t>B003011</t>
  </si>
  <si>
    <t>Ⅲ012咬合型(5.7㎝×7.6㎝､5.5㎝×7.5㎝又は5.4㎝×7㎝)</t>
  </si>
  <si>
    <t>B003012</t>
  </si>
  <si>
    <t>Ⅲ013咬翼型(4.1㎝×3㎝又は2.1㎝×3.5㎝)</t>
  </si>
  <si>
    <t>B003013</t>
  </si>
  <si>
    <t>Ⅲ014ｵﾙｿﾊﾟﾝﾄﾓ型 20.3㎝×30.5㎝</t>
  </si>
  <si>
    <t>B00301401</t>
  </si>
  <si>
    <t>Ⅲ014ｵﾙｿﾊﾟﾝﾄﾓ型 15㎝×30㎝</t>
  </si>
  <si>
    <t>B00301402</t>
  </si>
  <si>
    <t>Ⅲ015小児型 2.2㎝×3.5㎝</t>
  </si>
  <si>
    <t>B00301501</t>
  </si>
  <si>
    <t>Ⅲ015小児型 2.4㎝×3㎝</t>
  </si>
  <si>
    <t>B00301502</t>
  </si>
  <si>
    <t>Ⅲ016間接撮影用ﾌｨﾙﾑ 10㎝×10㎝</t>
  </si>
  <si>
    <t>B00301601</t>
  </si>
  <si>
    <t>Ⅲ016間接撮影用ﾌｨﾙﾑ 7㎝×7㎝</t>
  </si>
  <si>
    <t>B00301602</t>
  </si>
  <si>
    <t>Ⅲ016間接撮影用ﾌｨﾙﾑ 6㎝×6㎝</t>
  </si>
  <si>
    <t>B00301603</t>
  </si>
  <si>
    <t>Ⅲ017ｵﾃﾞﾙｶ用ﾌｨﾙﾑ 10㎝×10㎝</t>
  </si>
  <si>
    <t>B00301701</t>
  </si>
  <si>
    <t>Ⅲ017ｵﾃﾞﾙｶ用ﾌｨﾙﾑ 7㎝×7㎝</t>
  </si>
  <si>
    <t>B00301702</t>
  </si>
  <si>
    <t>Ⅲ018ﾏﾝﾓｸﾞﾗﾌｨｰ用ﾌｨﾙﾑ 24㎝×30㎝</t>
  </si>
  <si>
    <t>B00301801</t>
  </si>
  <si>
    <t>Ⅲ018ﾏﾝﾓｸﾞﾗﾌｨｰ用ﾌｨﾙﾑ 20.3㎝×25.4㎝</t>
  </si>
  <si>
    <t>B00301802</t>
  </si>
  <si>
    <t>Ⅲ018ﾏﾝﾓｸﾞﾗﾌｨｰ用ﾌｨﾙﾑ 18㎝×24㎝</t>
  </si>
  <si>
    <t>B00301803</t>
  </si>
  <si>
    <t>B00301901</t>
  </si>
  <si>
    <t>B00301902</t>
  </si>
  <si>
    <t>B00301903</t>
  </si>
  <si>
    <t>B00301904</t>
  </si>
  <si>
    <t>B00301905</t>
  </si>
  <si>
    <t>B00301906</t>
  </si>
  <si>
    <t>B00301907</t>
  </si>
  <si>
    <t>B00400101</t>
  </si>
  <si>
    <t>B00400102</t>
  </si>
  <si>
    <t xml:space="preserve">   </t>
  </si>
  <si>
    <t>B00500101011</t>
  </si>
  <si>
    <t>B00500101012</t>
  </si>
  <si>
    <t>B00500101013</t>
  </si>
  <si>
    <t>B00500101014</t>
  </si>
  <si>
    <t>B00500101021</t>
  </si>
  <si>
    <t>B005001010221</t>
  </si>
  <si>
    <t>B005001010222</t>
  </si>
  <si>
    <t>保険医療機関における購入価格による</t>
    <rPh sb="10" eb="12">
      <t>コウニュウ</t>
    </rPh>
    <rPh sb="12" eb="14">
      <t>カカク</t>
    </rPh>
    <phoneticPr fontId="26"/>
  </si>
  <si>
    <t>B00500201</t>
  </si>
  <si>
    <t>B0050020201</t>
  </si>
  <si>
    <t>B0050030101</t>
  </si>
  <si>
    <t>B00500302</t>
  </si>
  <si>
    <t>B00500303</t>
  </si>
  <si>
    <t>B00500304</t>
  </si>
  <si>
    <t>B0050030501</t>
  </si>
  <si>
    <t>B00500401011</t>
  </si>
  <si>
    <t>B005005010111</t>
  </si>
  <si>
    <t>B005005010112</t>
  </si>
  <si>
    <t>B00500501013</t>
  </si>
  <si>
    <t>B00500501021</t>
  </si>
  <si>
    <t>B00500501022</t>
  </si>
  <si>
    <t>B00500601</t>
  </si>
  <si>
    <t>B00500602</t>
  </si>
  <si>
    <t>B0050070101</t>
  </si>
  <si>
    <t>B0050070102</t>
  </si>
  <si>
    <t>B005010</t>
  </si>
  <si>
    <t>B00501101</t>
  </si>
  <si>
    <t>B0050110201</t>
  </si>
  <si>
    <t>B0050110202</t>
  </si>
  <si>
    <t>B00501103</t>
  </si>
  <si>
    <t>B005012</t>
  </si>
  <si>
    <t>B00501301</t>
  </si>
  <si>
    <t>B00501302</t>
  </si>
  <si>
    <t>B0050140101</t>
  </si>
  <si>
    <t>B00501401021</t>
  </si>
  <si>
    <t>B00501401022</t>
  </si>
  <si>
    <t>B0050140103</t>
  </si>
  <si>
    <t>B0050140104</t>
  </si>
  <si>
    <t>B0050150101</t>
  </si>
  <si>
    <t>B00501502</t>
  </si>
  <si>
    <t>B00501601</t>
  </si>
  <si>
    <t>B0050160201</t>
  </si>
  <si>
    <t>B0050160202</t>
  </si>
  <si>
    <t>B00501701011</t>
  </si>
  <si>
    <t>B00501701012</t>
  </si>
  <si>
    <t>B00501702011</t>
  </si>
  <si>
    <t>B00501702012</t>
  </si>
  <si>
    <t>B00501801</t>
  </si>
  <si>
    <t>B0050180201</t>
  </si>
  <si>
    <t>B0050180202</t>
  </si>
  <si>
    <t>B0050180301</t>
  </si>
  <si>
    <t>B0050180302</t>
  </si>
  <si>
    <t>B00501804</t>
  </si>
  <si>
    <t>B00501805</t>
  </si>
  <si>
    <t>B00501806</t>
  </si>
  <si>
    <t>B005019010111</t>
  </si>
  <si>
    <t>B005019010112</t>
  </si>
  <si>
    <t>Ⅴ020輸血用血液ﾌｨﾙﾀｰ(微小凝集塊除去用)</t>
  </si>
  <si>
    <t>B005020</t>
  </si>
  <si>
    <t>Ⅴ021輸血用血液ﾌｨﾙﾀｰ(赤血球製剤用白血球除去用)</t>
  </si>
  <si>
    <t>B005021</t>
  </si>
  <si>
    <t>Ⅴ022輸血用血液ﾌｨﾙﾀｰ(血小板製剤用白血球除去用)</t>
  </si>
  <si>
    <t>B005022</t>
  </si>
  <si>
    <t>1歯1枚当たり</t>
    <rPh sb="1" eb="2">
      <t>ハ</t>
    </rPh>
    <rPh sb="3" eb="4">
      <t>マイ</t>
    </rPh>
    <rPh sb="4" eb="5">
      <t>ア</t>
    </rPh>
    <phoneticPr fontId="26"/>
  </si>
  <si>
    <t>B005023</t>
  </si>
  <si>
    <t>Ⅴ024ｲﾝﾌﾟﾗﾝﾄ体(1)標準型(Ⅰ)</t>
  </si>
  <si>
    <t>B00502401</t>
  </si>
  <si>
    <t>Ⅴ024ｲﾝﾌﾟﾗﾝﾄ体(2)標準型(Ⅱ)</t>
  </si>
  <si>
    <t>B00502402</t>
  </si>
  <si>
    <t>Ⅴ024ｲﾝﾌﾟﾗﾝﾄ体(3)標準型(Ⅲ)</t>
  </si>
  <si>
    <t>B00502403</t>
  </si>
  <si>
    <t>Ⅴ024ｲﾝﾌﾟﾗﾝﾄ体(4)特殊型</t>
  </si>
  <si>
    <t>B00502404</t>
  </si>
  <si>
    <t>Ⅴ025暫間装着体(1)暫間装着体(Ⅰ)</t>
  </si>
  <si>
    <t>B00502501</t>
  </si>
  <si>
    <t>Ⅴ025暫間装着体(2)暫間装着体(Ⅱ)</t>
  </si>
  <si>
    <t>B00502502</t>
  </si>
  <si>
    <t>Ⅴ025暫間装着体(3)暫間装着体(Ⅲ)</t>
  </si>
  <si>
    <t>B00502503</t>
  </si>
  <si>
    <t>Ⅴ025暫間装着体(4)暫間装着体(Ⅳ)</t>
  </si>
  <si>
    <t>B00502504</t>
  </si>
  <si>
    <t>Ⅴ026ｽｸﾘｭｰ</t>
  </si>
  <si>
    <t>B005026</t>
  </si>
  <si>
    <t>Ⅴ027ｱﾊﾞｯﾄﾒﾝﾄ(1)ｱﾊﾞｯﾄﾒﾝﾄ(Ⅰ)</t>
  </si>
  <si>
    <t>B00502701</t>
  </si>
  <si>
    <t>Ⅴ027ｱﾊﾞｯﾄﾒﾝﾄ(2)ｱﾊﾞｯﾄﾒﾝﾄ(Ⅱ)</t>
  </si>
  <si>
    <t>B00502702</t>
  </si>
  <si>
    <t>Ⅴ027ｱﾊﾞｯﾄﾒﾝﾄ(3)ｱﾊﾞｯﾄﾒﾝﾄ(Ⅲ)</t>
  </si>
  <si>
    <t>B00502703</t>
  </si>
  <si>
    <t>Ⅴ027ｱﾊﾞｯﾄﾒﾝﾄ(4)ｱﾊﾞｯﾄﾒﾝﾄ(Ⅳ)</t>
  </si>
  <si>
    <t>B00502704</t>
  </si>
  <si>
    <t>Ⅴ028ｱﾀｯﾁﾒﾝﾄ(1)ｱﾀｯﾁﾒﾝﾄ(Ⅰ)</t>
  </si>
  <si>
    <t>B00502801</t>
  </si>
  <si>
    <t>Ⅴ028ｱﾀｯﾁﾒﾝﾄ(2)ｱﾀｯﾁﾒﾝﾄ(Ⅱ)</t>
  </si>
  <si>
    <t>B00502802</t>
  </si>
  <si>
    <t>Ⅴ028ｱﾀｯﾁﾒﾝﾄ(3)ｱﾀｯﾁﾒﾝﾄ(Ⅲ)</t>
  </si>
  <si>
    <t>B00502803</t>
  </si>
  <si>
    <t>Ⅴ029ｼﾘﾝﾀﾞｰ</t>
  </si>
  <si>
    <t>B005029</t>
  </si>
  <si>
    <t>B005030010111</t>
  </si>
  <si>
    <t>B005030010112</t>
  </si>
  <si>
    <t>B005030010121</t>
  </si>
  <si>
    <t>B005030010122</t>
  </si>
  <si>
    <t>B0050300102</t>
  </si>
  <si>
    <t>B00503002</t>
  </si>
  <si>
    <t>B00503003</t>
  </si>
  <si>
    <t>Ⅴ031神経再生誘導材</t>
  </si>
  <si>
    <t>B005031</t>
  </si>
  <si>
    <t>Ⅵ002歯科鋳造用14ｶﾗｯﾄ金合金  ｲﾝﾚｰ用 (JIS適合品)</t>
  </si>
  <si>
    <t>B006002</t>
  </si>
  <si>
    <t>Ⅵ003歯科鋳造用14ｶﾗｯﾄ金合金 鉤用 (JIS適合品)</t>
  </si>
  <si>
    <t>B006003</t>
  </si>
  <si>
    <t>Ⅵ004歯科用14ｶﾗｯﾄ金合金鉤用線(金58.33%以上)</t>
  </si>
  <si>
    <t>B006004</t>
  </si>
  <si>
    <t>Ⅵ005歯科用14ｶﾗｯﾄ合金用金ろう(JIS適合品)</t>
  </si>
  <si>
    <t>B006005</t>
  </si>
  <si>
    <t>Ⅵ006歯科鋳造用金銀ﾊﾟﾗｼﾞｳﾑ合金(金12%以上 JIS適合品)</t>
  </si>
  <si>
    <t>B006006</t>
  </si>
  <si>
    <t>Ⅵ010歯科用金銀ﾊﾟﾗｼﾞｳﾑ合金ろう (金15%以上 JIS適合品)</t>
  </si>
  <si>
    <t>B006010</t>
  </si>
  <si>
    <t>Ⅵ011歯科鋳造用銀合金  第1種 (銀60%以上ｲﾝｼﾞｳﾑ5%未満 JIS適合品)</t>
  </si>
  <si>
    <t>B006011</t>
  </si>
  <si>
    <t>Ⅵ012歯科鋳造用銀合金 第2種 (銀60%以上ｲﾝｼﾞｳﾑ5%以上 JIS適合品)</t>
  </si>
  <si>
    <t>B006012</t>
  </si>
  <si>
    <t>Ⅵ013歯科用銀ろう (JIS適合品)</t>
  </si>
  <si>
    <t>B006013</t>
  </si>
  <si>
    <t>Ⅵ016歯科鋳造用ﾆｯｹﾙｸﾛﾑ合金  冠用</t>
  </si>
  <si>
    <t>Ⅵ017歯科鋳造用ﾆｯｹﾙｸﾛﾑ合金  鉤･ﾊﾞｰ用</t>
  </si>
  <si>
    <t>Ⅵ019歯科用ﾆｯｹﾙｸﾛﾑ合金線 鉤用 (JIS適合品)</t>
  </si>
  <si>
    <t>Ⅵ020歯科鋳造用ｺﾊﾞﾙﾄｸﾛﾑ合金 鉤･ﾊﾞｰ用</t>
  </si>
  <si>
    <t>B006020</t>
  </si>
  <si>
    <t>Ⅵ021歯科用ｺﾊﾞﾙﾄｸﾛﾑ合金線 鉤用 (JIS適合品)</t>
  </si>
  <si>
    <t>B006021</t>
  </si>
  <si>
    <t>Ⅵ022歯科用ｺﾊﾞﾙﾄｸﾛﾑ合金線 ﾊﾞｰ用 (JIS適合品)</t>
  </si>
  <si>
    <t>B006022</t>
  </si>
  <si>
    <t>Ⅵ023歯科用ｽﾃﾝﾚｽ鋼線 鉤用 (JIS適合品)</t>
  </si>
  <si>
    <t>B006023</t>
  </si>
  <si>
    <t>Ⅵ024歯科用ｽﾃﾝﾚｽ鋼線 ﾊﾞｰ用 (JIS適合品)</t>
  </si>
  <si>
    <t>B006024</t>
  </si>
  <si>
    <t>６本１組</t>
    <rPh sb="1" eb="2">
      <t>ホン</t>
    </rPh>
    <rPh sb="3" eb="4">
      <t>クミ</t>
    </rPh>
    <phoneticPr fontId="26"/>
  </si>
  <si>
    <t>Ⅵ027陶歯  前歯用 (真空焼成歯)</t>
  </si>
  <si>
    <t>B006027</t>
  </si>
  <si>
    <t>８本１組</t>
    <rPh sb="1" eb="2">
      <t>ホン</t>
    </rPh>
    <rPh sb="3" eb="4">
      <t>クミ</t>
    </rPh>
    <phoneticPr fontId="26"/>
  </si>
  <si>
    <t>Ⅵ028陶歯  臼歯用 (真空焼成歯)</t>
  </si>
  <si>
    <t>B006028</t>
  </si>
  <si>
    <t>Ⅵ031ﾚｼﾞﾝ歯  前歯用 (JIS適合品)</t>
  </si>
  <si>
    <t>B006031</t>
  </si>
  <si>
    <t>Ⅵ032ﾚｼﾞﾝ歯  臼歯用 (JIS適合品)</t>
  </si>
  <si>
    <t>B006032</t>
  </si>
  <si>
    <t>Ⅵ033ｽﾙﾌｫﾝ樹脂ﾚｼﾞﾝ歯  前歯用</t>
  </si>
  <si>
    <t>B006033</t>
  </si>
  <si>
    <t>Ⅵ034ｽﾙﾌｫﾝ樹脂ﾚｼﾞﾝ歯  臼歯用</t>
  </si>
  <si>
    <t>B006034</t>
  </si>
  <si>
    <t>Ⅵ035硬質ﾚｼﾞﾝ歯  前歯用</t>
  </si>
  <si>
    <t>B006035</t>
  </si>
  <si>
    <t>Ⅵ036硬質ﾚｼﾞﾝ歯  臼歯用</t>
  </si>
  <si>
    <t>B006036</t>
  </si>
  <si>
    <t>Ⅵ037歯冠用加熱重合ﾚｼﾞﾝ (粉末  JIS適合品)</t>
  </si>
  <si>
    <t>B006037</t>
  </si>
  <si>
    <t>Ⅵ038歯冠用加熱重合ﾚｼﾞﾝ (液  JIS適合品)</t>
  </si>
  <si>
    <t>B006038</t>
  </si>
  <si>
    <t>Ⅵ039歯冠用加熱重合硬質ﾚｼﾞﾝ</t>
  </si>
  <si>
    <t>B006039</t>
  </si>
  <si>
    <t>Ⅵ040歯冠用光重合硬質ﾚｼﾞﾝ</t>
  </si>
  <si>
    <t>B006040</t>
  </si>
  <si>
    <t>B006041</t>
  </si>
  <si>
    <t>Ⅵ042義歯床用ｱｸﾘﾘｯｸ樹脂 (液 JIS適合品)</t>
  </si>
  <si>
    <t>B006042</t>
  </si>
  <si>
    <t>Ⅵ043義歯床用ｱｸﾘﾘｯｸ即時硬化樹脂 (粉末)</t>
  </si>
  <si>
    <t>B006043</t>
  </si>
  <si>
    <t>Ⅵ044義歯床用ｱｸﾘﾘｯｸ即時硬化樹脂 (液)</t>
  </si>
  <si>
    <t>B006044</t>
  </si>
  <si>
    <t>Ⅵ045義歯床用熱可塑性樹脂</t>
  </si>
  <si>
    <t>B006045</t>
  </si>
  <si>
    <t>B006047</t>
  </si>
  <si>
    <t>B006048</t>
  </si>
  <si>
    <t>Ⅵ049歯科充填用材料  Ⅰ(1)複合ﾚｼﾞﾝ系</t>
  </si>
  <si>
    <t>B00604901</t>
  </si>
  <si>
    <t>Ⅵ050歯科充填用材料  Ⅱ(1)複合ﾚｼﾞﾝ系</t>
  </si>
  <si>
    <t>B00605001</t>
  </si>
  <si>
    <t>Ⅵ051歯科充填用材料  Ⅲ</t>
  </si>
  <si>
    <t>B006051</t>
  </si>
  <si>
    <t>Ⅵ052複合ﾚｼﾞﾝ  築造用 (硬化後ﾌｨﾗｰ60%以上)</t>
  </si>
  <si>
    <t>B006052</t>
  </si>
  <si>
    <t>１本当たり</t>
    <rPh sb="1" eb="2">
      <t>ホン</t>
    </rPh>
    <rPh sb="2" eb="3">
      <t>ア</t>
    </rPh>
    <phoneticPr fontId="26"/>
  </si>
  <si>
    <t>Ⅵ053金属小釘 ﾛｯｸ型</t>
  </si>
  <si>
    <t>B006053</t>
  </si>
  <si>
    <t>Ⅵ054金属小釘 ｽｸﾘｭｰ型</t>
  </si>
  <si>
    <t>B006054</t>
  </si>
  <si>
    <t>Ⅵ055金属小釘 ｽｸﾘｭｰ型 (金ﾒｯｷ)</t>
  </si>
  <si>
    <t>B006055</t>
  </si>
  <si>
    <t>Ⅵ056乳歯金属冠</t>
  </si>
  <si>
    <t>B006056</t>
  </si>
  <si>
    <t>Ⅵ057ｽｸﾘｭｰﾎﾟｽﾄ  支台築造用</t>
  </si>
  <si>
    <t>B006057</t>
  </si>
  <si>
    <t>１個当たり</t>
    <rPh sb="1" eb="2">
      <t>コ</t>
    </rPh>
    <rPh sb="2" eb="3">
      <t>ア</t>
    </rPh>
    <phoneticPr fontId="26"/>
  </si>
  <si>
    <t>B006059</t>
  </si>
  <si>
    <t>1本当たり</t>
    <rPh sb="1" eb="2">
      <t>ホン</t>
    </rPh>
    <rPh sb="2" eb="3">
      <t>ア</t>
    </rPh>
    <phoneticPr fontId="26"/>
  </si>
  <si>
    <t>B00606302</t>
  </si>
  <si>
    <t>B00606303</t>
  </si>
  <si>
    <t>Ⅶ001歯科矯正用帯環 切歯用</t>
  </si>
  <si>
    <t>B007001</t>
  </si>
  <si>
    <t>Ⅶ002歯科矯正用帯環 犬歯用及び臼歯用</t>
  </si>
  <si>
    <t>B007002</t>
  </si>
  <si>
    <t>Ⅶ003帯環用ﾌﾞﾗｹｯﾄ</t>
  </si>
  <si>
    <t>B007003</t>
  </si>
  <si>
    <t>Ⅶ004ﾀﾞｲﾚｸﾄﾎﾞﾝﾄﾞ用ﾌﾞﾗｹｯﾄ</t>
  </si>
  <si>
    <t>B007004</t>
  </si>
  <si>
    <t>Ⅶ005ﾁｭｰﾌﾞ</t>
  </si>
  <si>
    <t>B007005</t>
  </si>
  <si>
    <t>１組当たり</t>
    <rPh sb="1" eb="2">
      <t>クミ</t>
    </rPh>
    <rPh sb="2" eb="3">
      <t>ア</t>
    </rPh>
    <phoneticPr fontId="26"/>
  </si>
  <si>
    <t>Ⅶ006STﾛｯｸ</t>
  </si>
  <si>
    <t>B007006</t>
  </si>
  <si>
    <t>Ⅶ007ｽｸﾘｭｰ 床用</t>
  </si>
  <si>
    <t>B007007</t>
  </si>
  <si>
    <t>Ⅶ008ｽｸﾘｭｰ ｽｹﾚﾄﾝ用</t>
  </si>
  <si>
    <t>B007008</t>
  </si>
  <si>
    <t>Ⅶ009ﾄﾗｸｼｮﾝﾊﾞﾝﾄﾞ</t>
  </si>
  <si>
    <t>B007009</t>
  </si>
  <si>
    <t>Ⅶ010ﾈｯｸｽﾄﾗｯﾌﾟ</t>
  </si>
  <si>
    <t>B007010</t>
  </si>
  <si>
    <t>Ⅶ011ﾍｯﾄﾞｷﾞｱ ﾘﾄﾗｸﾀｰ用</t>
  </si>
  <si>
    <t>B007011</t>
  </si>
  <si>
    <t>Ⅶ012ﾍｯﾄﾞｷﾞｱ ﾌﾟﾛﾄﾗｸﾀｰ用</t>
  </si>
  <si>
    <t>B007012</t>
  </si>
  <si>
    <t>Ⅶ013ﾁﾝｷｬｯﾌﾟ ﾘﾄﾗｸﾀｰ用</t>
  </si>
  <si>
    <t>B007013</t>
  </si>
  <si>
    <t>Ⅶ014ﾁﾝｷｬｯﾌﾟ ﾌﾟﾛﾄﾗｸﾀｰ用</t>
  </si>
  <si>
    <t>B007014</t>
  </si>
  <si>
    <t>Ⅶ015ﾌｪｲｽﾎﾞｳ</t>
  </si>
  <si>
    <t>B007015</t>
  </si>
  <si>
    <t>Ⅶ016矯正用線 (丸型)</t>
  </si>
  <si>
    <t>B007016</t>
  </si>
  <si>
    <t>Ⅶ017矯正用線 (角型)</t>
  </si>
  <si>
    <t>B007017</t>
  </si>
  <si>
    <t>Ⅶ018矯正用線 (特殊丸型)</t>
  </si>
  <si>
    <t>B007018</t>
  </si>
  <si>
    <t>Ⅶ019矯正用線 (特殊角型)</t>
  </si>
  <si>
    <t>B007019</t>
  </si>
  <si>
    <t>Ⅶ020超弾性矯正用線 (丸型及び角型)</t>
  </si>
  <si>
    <t>B007020</t>
  </si>
  <si>
    <t>Ⅶ021歯科用ﾆｯｹﾙｸﾛﾑ合金線 鉤用 (JIS適合品)</t>
  </si>
  <si>
    <t>Ⅶ022歯科鋳造用ﾆｯｹﾙｸﾛﾑ合金  床用</t>
  </si>
  <si>
    <t>B007023</t>
  </si>
  <si>
    <t>B007024</t>
  </si>
  <si>
    <t>Ⅶ025歯科鋳造用ｺﾊﾞﾙﾄｸﾛﾑ合金  床用</t>
  </si>
  <si>
    <t>B007025</t>
  </si>
  <si>
    <t>B007026</t>
  </si>
  <si>
    <t>B007027</t>
  </si>
  <si>
    <t>Ⅶ028陶歯  前歯用 (真空焼成歯)</t>
  </si>
  <si>
    <t>B007028</t>
  </si>
  <si>
    <t>Ⅶ029陶歯  臼歯用 (真空焼成歯)</t>
  </si>
  <si>
    <t>B007029</t>
  </si>
  <si>
    <t>Ⅶ030ﾚｼﾞﾝ歯  前歯用 (JIS適合品)</t>
  </si>
  <si>
    <t>B007030</t>
  </si>
  <si>
    <t>Ⅶ031ﾚｼﾞﾝ歯  臼歯用 (JIS適合品)</t>
  </si>
  <si>
    <t>B007031</t>
  </si>
  <si>
    <t>Ⅶ032義歯床用ｱｸﾘﾘｯｸ樹脂 (粉末 JIS適合品)</t>
  </si>
  <si>
    <t>B007032</t>
  </si>
  <si>
    <t>Ⅶ033義歯床用ｱｸﾘﾘｯｸ樹脂 (液 JIS適合品)</t>
  </si>
  <si>
    <t>B007033</t>
  </si>
  <si>
    <t>B007035</t>
  </si>
  <si>
    <t>B007036</t>
  </si>
  <si>
    <t>Ⅶ037ﾀﾞｲﾚｸﾄﾎﾞﾝﾄﾞ用ﾎﾞﾝﾃﾞｨﾝｸﾞ材</t>
  </si>
  <si>
    <t>B007037</t>
  </si>
  <si>
    <t>Ⅶ038ｼﾘｺﾝ樹脂</t>
  </si>
  <si>
    <t>B007038</t>
  </si>
  <si>
    <t>Ⅶ039超弾性ｺｲﾙｽﾌﾟﾘﾝｸﾞ</t>
  </si>
  <si>
    <t>B007039</t>
  </si>
  <si>
    <t>B007040</t>
  </si>
  <si>
    <t>B008001</t>
  </si>
  <si>
    <t>B00800401</t>
  </si>
  <si>
    <t>B0080040201</t>
  </si>
  <si>
    <t>B0080040202</t>
  </si>
  <si>
    <t>B0080040203</t>
  </si>
  <si>
    <t>B00800501</t>
  </si>
  <si>
    <t>B0080050201</t>
  </si>
  <si>
    <t>B0080050202</t>
  </si>
  <si>
    <t>B0080060101</t>
  </si>
  <si>
    <t>B00800601021</t>
  </si>
  <si>
    <t>B00800601022</t>
  </si>
  <si>
    <t>B0080060103</t>
  </si>
  <si>
    <t>B0080060104</t>
  </si>
  <si>
    <t>B00800602</t>
  </si>
  <si>
    <t>Ⅷ008携帯型ディスポーザブル注入ポンプ(1)化学療法用</t>
  </si>
  <si>
    <t>B00800801</t>
  </si>
  <si>
    <t>Ⅷ008携帯型ディスポーザブル注入ポンプ(2)標準型</t>
  </si>
  <si>
    <t>B00800802</t>
  </si>
  <si>
    <t>Ⅷ008携帯型ディスポーザブル注入ポンプ(3)PCA型</t>
  </si>
  <si>
    <t>B00800803</t>
  </si>
  <si>
    <t>B008009010111</t>
  </si>
  <si>
    <t>B008009010112</t>
  </si>
  <si>
    <t>B008009010121</t>
  </si>
  <si>
    <t>B008009010122</t>
  </si>
  <si>
    <t>B0080090102</t>
  </si>
  <si>
    <t>B00800902</t>
  </si>
  <si>
    <t>B00800903</t>
  </si>
  <si>
    <t>B00801001</t>
  </si>
  <si>
    <t>B0080100201</t>
  </si>
  <si>
    <t>B0080100202</t>
  </si>
  <si>
    <t>B0080100301</t>
  </si>
  <si>
    <t>B0080100302</t>
  </si>
  <si>
    <t>B00801004</t>
  </si>
  <si>
    <t>B00801005</t>
  </si>
  <si>
    <t>B0080110101</t>
  </si>
  <si>
    <t>B0080110102</t>
  </si>
  <si>
    <t>B0080110103</t>
  </si>
  <si>
    <t>B0080110104</t>
  </si>
  <si>
    <t>B0080110105</t>
  </si>
  <si>
    <t>B0080110106</t>
  </si>
  <si>
    <t>B0080110107</t>
  </si>
  <si>
    <t>B0080110108</t>
  </si>
  <si>
    <t>B0080110109</t>
  </si>
  <si>
    <t>B0080110110</t>
  </si>
  <si>
    <t>B0080110111</t>
  </si>
  <si>
    <t>B00801102</t>
  </si>
  <si>
    <t>B00801201</t>
  </si>
  <si>
    <t>B0080120201</t>
  </si>
  <si>
    <t>B0080120202</t>
  </si>
  <si>
    <t>B00801203</t>
  </si>
  <si>
    <t>B00801301</t>
  </si>
  <si>
    <t>B00801302</t>
  </si>
  <si>
    <t>B00801303</t>
  </si>
  <si>
    <t>B008014</t>
  </si>
  <si>
    <t>B0021330805</t>
  </si>
  <si>
    <t>１㎡当たり</t>
    <rPh sb="2" eb="3">
      <t>ア</t>
    </rPh>
    <phoneticPr fontId="26"/>
  </si>
  <si>
    <t>B00101201012</t>
  </si>
  <si>
    <t>B0010120202</t>
  </si>
  <si>
    <t>１㎠当たり</t>
    <rPh sb="2" eb="3">
      <t>ア</t>
    </rPh>
    <phoneticPr fontId="26"/>
  </si>
  <si>
    <t>B001014</t>
  </si>
  <si>
    <t>B0020370202</t>
  </si>
  <si>
    <t>B0020520102</t>
  </si>
  <si>
    <t>B00211205</t>
  </si>
  <si>
    <t>B00213310011</t>
  </si>
  <si>
    <t>B00213310012</t>
  </si>
  <si>
    <t>B00213310013</t>
  </si>
  <si>
    <t>B00213310014</t>
  </si>
  <si>
    <t>B0021331003</t>
  </si>
  <si>
    <t>B00215302</t>
  </si>
  <si>
    <t>B00220002</t>
  </si>
  <si>
    <t>B00220302</t>
  </si>
  <si>
    <t>B00220303</t>
  </si>
  <si>
    <t>B002205</t>
  </si>
  <si>
    <t>B002206</t>
  </si>
  <si>
    <t>B005034</t>
  </si>
  <si>
    <t>償還価格</t>
    <rPh sb="0" eb="2">
      <t>ショウカン</t>
    </rPh>
    <rPh sb="2" eb="4">
      <t>カカク</t>
    </rPh>
    <phoneticPr fontId="26"/>
  </si>
  <si>
    <t>B00100101</t>
  </si>
  <si>
    <t>B0010010201</t>
  </si>
  <si>
    <t>B00100201</t>
  </si>
  <si>
    <t>B0010020201</t>
  </si>
  <si>
    <t>B0010020202</t>
  </si>
  <si>
    <t>B001003010111</t>
  </si>
  <si>
    <t>B001003010112</t>
  </si>
  <si>
    <t>B001003010121</t>
  </si>
  <si>
    <t>B001003010122</t>
  </si>
  <si>
    <t>B00100704</t>
  </si>
  <si>
    <t>1㎠当たり</t>
    <rPh sb="2" eb="3">
      <t>ア</t>
    </rPh>
    <phoneticPr fontId="26"/>
  </si>
  <si>
    <t>1ｇ当たり</t>
    <rPh sb="2" eb="3">
      <t>ア</t>
    </rPh>
    <phoneticPr fontId="26"/>
  </si>
  <si>
    <t>B001011</t>
  </si>
  <si>
    <t>B00101201011</t>
  </si>
  <si>
    <t>B0010120102</t>
  </si>
  <si>
    <t>B0010120201</t>
  </si>
  <si>
    <t>B001013</t>
  </si>
  <si>
    <t>B0010150101</t>
  </si>
  <si>
    <t>B0010150102</t>
  </si>
  <si>
    <t>B00101502011</t>
  </si>
  <si>
    <t>B00101502012</t>
  </si>
  <si>
    <t>B0010150202</t>
  </si>
  <si>
    <t>B0010150203</t>
  </si>
  <si>
    <t>B0020010101</t>
  </si>
  <si>
    <t>B0020010102</t>
  </si>
  <si>
    <t>B0020010401</t>
  </si>
  <si>
    <t>B00200104021</t>
  </si>
  <si>
    <t>B00200104022</t>
  </si>
  <si>
    <t xml:space="preserve">B002001 05 </t>
  </si>
  <si>
    <t>B0020050201</t>
  </si>
  <si>
    <t>B0020050202</t>
  </si>
  <si>
    <t>B00200503</t>
  </si>
  <si>
    <t>B00201201</t>
  </si>
  <si>
    <t>B00201202</t>
  </si>
  <si>
    <t>B00201904</t>
  </si>
  <si>
    <t>B00202101011</t>
  </si>
  <si>
    <t>B00202101012</t>
  </si>
  <si>
    <t>B0020210102</t>
  </si>
  <si>
    <t>B0020210103</t>
  </si>
  <si>
    <t>B0020210104</t>
  </si>
  <si>
    <t>B0020210105</t>
  </si>
  <si>
    <t>B0020210106</t>
  </si>
  <si>
    <t>B00202102011</t>
  </si>
  <si>
    <t>B00202102012</t>
  </si>
  <si>
    <t>B00202102021</t>
  </si>
  <si>
    <t>B00202102022</t>
  </si>
  <si>
    <t>B0020310102</t>
  </si>
  <si>
    <t>B0020310103</t>
  </si>
  <si>
    <t>B0020310104</t>
  </si>
  <si>
    <t>B00203104</t>
  </si>
  <si>
    <t>B00203105</t>
  </si>
  <si>
    <t>B00203301</t>
  </si>
  <si>
    <t>B00203303</t>
  </si>
  <si>
    <t>B00203304</t>
  </si>
  <si>
    <t>B00203305</t>
  </si>
  <si>
    <t>B0020370201</t>
  </si>
  <si>
    <t>B00204004011</t>
  </si>
  <si>
    <t>B00204004012</t>
  </si>
  <si>
    <t>B0020520101</t>
  </si>
  <si>
    <t>B00205701012</t>
  </si>
  <si>
    <t>B00205701013</t>
  </si>
  <si>
    <t>B00205701044</t>
  </si>
  <si>
    <t>B00205702012</t>
  </si>
  <si>
    <t>B00205801043</t>
  </si>
  <si>
    <t>B00205802042</t>
  </si>
  <si>
    <t>B00206005011</t>
  </si>
  <si>
    <t>B002060050211</t>
  </si>
  <si>
    <t>B002060050212</t>
  </si>
  <si>
    <t>B002060050213</t>
  </si>
  <si>
    <t>B002060050221</t>
  </si>
  <si>
    <t>B002060050222</t>
  </si>
  <si>
    <t>B00206109</t>
  </si>
  <si>
    <t>B002061100111</t>
  </si>
  <si>
    <t>B002061100112</t>
  </si>
  <si>
    <t>B00206110012</t>
  </si>
  <si>
    <t>B00206110013</t>
  </si>
  <si>
    <t>B00206110014</t>
  </si>
  <si>
    <t>B002061100151</t>
  </si>
  <si>
    <t>B002061100152</t>
  </si>
  <si>
    <t>B00206110021</t>
  </si>
  <si>
    <t>B00206110022</t>
  </si>
  <si>
    <t>B00206301</t>
  </si>
  <si>
    <t>B0020640201</t>
  </si>
  <si>
    <t>B00206403</t>
  </si>
  <si>
    <t>B00206404</t>
  </si>
  <si>
    <t>B0020640501</t>
  </si>
  <si>
    <t>B0020640502</t>
  </si>
  <si>
    <t>B00206406</t>
  </si>
  <si>
    <t>B00206407</t>
  </si>
  <si>
    <t>B00206408</t>
  </si>
  <si>
    <t>B00206409</t>
  </si>
  <si>
    <t>B00206410</t>
  </si>
  <si>
    <t>B00206411</t>
  </si>
  <si>
    <t>B00206502042</t>
  </si>
  <si>
    <t>１セット当たり</t>
    <rPh sb="4" eb="5">
      <t>ア</t>
    </rPh>
    <phoneticPr fontId="26"/>
  </si>
  <si>
    <t>保険医療機関における購入価格による。</t>
    <rPh sb="0" eb="2">
      <t>ホケン</t>
    </rPh>
    <rPh sb="2" eb="4">
      <t>イリョウ</t>
    </rPh>
    <rPh sb="4" eb="6">
      <t>キカン</t>
    </rPh>
    <rPh sb="10" eb="12">
      <t>コウニュウ</t>
    </rPh>
    <rPh sb="12" eb="14">
      <t>カカク</t>
    </rPh>
    <phoneticPr fontId="26"/>
  </si>
  <si>
    <t>B0020710202</t>
  </si>
  <si>
    <t>B00207103</t>
  </si>
  <si>
    <t>B0020730101</t>
  </si>
  <si>
    <t>B0020730102</t>
  </si>
  <si>
    <t>B0020730103</t>
  </si>
  <si>
    <t>B0020730104</t>
  </si>
  <si>
    <t>B00207303</t>
  </si>
  <si>
    <t>1㎝当たり</t>
    <rPh sb="2" eb="3">
      <t>ア</t>
    </rPh>
    <phoneticPr fontId="26"/>
  </si>
  <si>
    <t>B0020760202</t>
  </si>
  <si>
    <t>B0020760203</t>
  </si>
  <si>
    <t>B002077</t>
  </si>
  <si>
    <t>1mL当たり</t>
    <rPh sb="3" eb="4">
      <t>ア</t>
    </rPh>
    <phoneticPr fontId="26"/>
  </si>
  <si>
    <t>B00207801023</t>
  </si>
  <si>
    <t>0.1g当たり</t>
    <rPh sb="4" eb="5">
      <t>ア</t>
    </rPh>
    <phoneticPr fontId="26"/>
  </si>
  <si>
    <t>1g当たり</t>
    <rPh sb="2" eb="3">
      <t>ア</t>
    </rPh>
    <phoneticPr fontId="26"/>
  </si>
  <si>
    <t>B0020800701</t>
  </si>
  <si>
    <t>B0020800702</t>
  </si>
  <si>
    <t>B00208008</t>
  </si>
  <si>
    <t>B0020801001</t>
  </si>
  <si>
    <t>B0020801002</t>
  </si>
  <si>
    <t>B002083</t>
  </si>
  <si>
    <t>B0020870101</t>
  </si>
  <si>
    <t>B0020870102</t>
  </si>
  <si>
    <t>B0020870103</t>
  </si>
  <si>
    <t>B0020870104</t>
  </si>
  <si>
    <t>B0020870105</t>
  </si>
  <si>
    <t>B0020870106</t>
  </si>
  <si>
    <t>B0020870107</t>
  </si>
  <si>
    <t>B0020870201</t>
  </si>
  <si>
    <t>B0020870202</t>
  </si>
  <si>
    <t>B0020870203</t>
  </si>
  <si>
    <t>B0020870204</t>
  </si>
  <si>
    <t>B0020940201</t>
  </si>
  <si>
    <t>2枚1組</t>
    <rPh sb="1" eb="2">
      <t>マイ</t>
    </rPh>
    <rPh sb="3" eb="4">
      <t>クミ</t>
    </rPh>
    <phoneticPr fontId="26"/>
  </si>
  <si>
    <t>B00210001</t>
  </si>
  <si>
    <t>B0021120101</t>
  </si>
  <si>
    <t>B0021120102</t>
  </si>
  <si>
    <t>B00211204</t>
  </si>
  <si>
    <t>B0021120601</t>
  </si>
  <si>
    <t>B0021140205</t>
  </si>
  <si>
    <t>B0021140206</t>
  </si>
  <si>
    <t>B0021140301</t>
  </si>
  <si>
    <t>B0021140302</t>
  </si>
  <si>
    <t>B0021170101</t>
  </si>
  <si>
    <t>B0021170102</t>
  </si>
  <si>
    <t>B00211702</t>
  </si>
  <si>
    <t>B00211803</t>
  </si>
  <si>
    <t>B0021200201</t>
  </si>
  <si>
    <t>B0021200202</t>
  </si>
  <si>
    <t>B0021230104</t>
  </si>
  <si>
    <t>B0021230105</t>
  </si>
  <si>
    <t>B0021230106</t>
  </si>
  <si>
    <t>B002126010421</t>
  </si>
  <si>
    <t>B002126010422</t>
  </si>
  <si>
    <t>B00212602041</t>
  </si>
  <si>
    <t>B002126020421</t>
  </si>
  <si>
    <t>B002126020422</t>
  </si>
  <si>
    <t>B00212701011</t>
  </si>
  <si>
    <t>B00212701012</t>
  </si>
  <si>
    <t>B00212701021</t>
  </si>
  <si>
    <t>B00212701022</t>
  </si>
  <si>
    <t>B00212702011</t>
  </si>
  <si>
    <t>B00212702012</t>
  </si>
  <si>
    <t>B00212702021</t>
  </si>
  <si>
    <t>B00212702022</t>
  </si>
  <si>
    <t>B00212901025</t>
  </si>
  <si>
    <t>B0021300304</t>
  </si>
  <si>
    <t>B0021320201</t>
  </si>
  <si>
    <t>B0021320202</t>
  </si>
  <si>
    <t>B0021320203</t>
  </si>
  <si>
    <t>B0021320204</t>
  </si>
  <si>
    <t>B00213203</t>
  </si>
  <si>
    <t>B00213303042</t>
  </si>
  <si>
    <t>B0021330305</t>
  </si>
  <si>
    <t>B0021330307</t>
  </si>
  <si>
    <t>B0021330401</t>
  </si>
  <si>
    <t>B0021330402</t>
  </si>
  <si>
    <t>B00213309044</t>
  </si>
  <si>
    <t>B00213310015</t>
  </si>
  <si>
    <t>B00213311</t>
  </si>
  <si>
    <t>B0021331301</t>
  </si>
  <si>
    <t>B0021331302</t>
  </si>
  <si>
    <t>B0021331303</t>
  </si>
  <si>
    <t>B0021331901</t>
  </si>
  <si>
    <t>B0021331902</t>
  </si>
  <si>
    <t>B00213320</t>
  </si>
  <si>
    <t>B0021332101</t>
  </si>
  <si>
    <t>B0021332102</t>
  </si>
  <si>
    <t>B00213401011</t>
  </si>
  <si>
    <t>B00213401014</t>
  </si>
  <si>
    <t>1㎝当たり</t>
    <rPh sb="1" eb="3">
      <t>センチメートルア</t>
    </rPh>
    <phoneticPr fontId="26"/>
  </si>
  <si>
    <t>B00213403</t>
  </si>
  <si>
    <t>B00213501</t>
  </si>
  <si>
    <t>B0021440101</t>
  </si>
  <si>
    <t>B0021440102</t>
  </si>
  <si>
    <t>B0021440103</t>
  </si>
  <si>
    <t>B0021440104</t>
  </si>
  <si>
    <t>B0021440201</t>
  </si>
  <si>
    <t>B0021440202</t>
  </si>
  <si>
    <t>B0021440203</t>
  </si>
  <si>
    <t>B0021440204</t>
  </si>
  <si>
    <t>B00214501</t>
  </si>
  <si>
    <t>B00214502</t>
  </si>
  <si>
    <t>B0021450301</t>
  </si>
  <si>
    <t>B0021450302</t>
  </si>
  <si>
    <t>B0021450303</t>
  </si>
  <si>
    <t>B0021460103</t>
  </si>
  <si>
    <t>B00214604</t>
  </si>
  <si>
    <t>B00214605</t>
  </si>
  <si>
    <t>B00214606</t>
  </si>
  <si>
    <t>B0021500301</t>
  </si>
  <si>
    <t>B0021500302</t>
  </si>
  <si>
    <t>B0021500401</t>
  </si>
  <si>
    <t>B0021500402</t>
  </si>
  <si>
    <t>B00215301</t>
  </si>
  <si>
    <t>B00215501</t>
  </si>
  <si>
    <t>B002158</t>
  </si>
  <si>
    <t>B00218401</t>
  </si>
  <si>
    <t>B00218402</t>
  </si>
  <si>
    <t>B00219001</t>
  </si>
  <si>
    <t>B00219101</t>
  </si>
  <si>
    <t>B002192</t>
  </si>
  <si>
    <t>B002193</t>
  </si>
  <si>
    <t>B002195</t>
  </si>
  <si>
    <t>B002196</t>
  </si>
  <si>
    <t>B002197</t>
  </si>
  <si>
    <t>B002198</t>
  </si>
  <si>
    <t>B002199</t>
  </si>
  <si>
    <t>B00220001</t>
  </si>
  <si>
    <t>B002201</t>
  </si>
  <si>
    <t>B002202</t>
  </si>
  <si>
    <t>B00220301</t>
  </si>
  <si>
    <t>B002204</t>
  </si>
  <si>
    <t>B0022070101</t>
  </si>
  <si>
    <t>B0022070102</t>
  </si>
  <si>
    <t>B00220702011</t>
  </si>
  <si>
    <t>B00220702012</t>
  </si>
  <si>
    <t>B0022070202</t>
  </si>
  <si>
    <t>B0022070203</t>
  </si>
  <si>
    <t>B002208</t>
  </si>
  <si>
    <t>B002209</t>
  </si>
  <si>
    <t>B002210</t>
  </si>
  <si>
    <t>B00221101</t>
  </si>
  <si>
    <t>B00221102</t>
  </si>
  <si>
    <t>B00221103</t>
  </si>
  <si>
    <t>B002212</t>
  </si>
  <si>
    <t>1ｍL当たり</t>
    <rPh sb="3" eb="4">
      <t>ア</t>
    </rPh>
    <phoneticPr fontId="26"/>
  </si>
  <si>
    <t>B002213</t>
  </si>
  <si>
    <t>B002214</t>
  </si>
  <si>
    <t>B002215</t>
  </si>
  <si>
    <t>B002216</t>
  </si>
  <si>
    <t>B00400201011</t>
  </si>
  <si>
    <t>B00400201012</t>
  </si>
  <si>
    <t>B0040020102</t>
  </si>
  <si>
    <t>B0040020103</t>
  </si>
  <si>
    <t>B0040020104</t>
  </si>
  <si>
    <t>B0040020105</t>
  </si>
  <si>
    <t>B0040020106</t>
  </si>
  <si>
    <t>B00400202011</t>
  </si>
  <si>
    <t>B00400202012</t>
  </si>
  <si>
    <t>B00400202021</t>
  </si>
  <si>
    <t>B00400202022</t>
  </si>
  <si>
    <t>B00500101023</t>
  </si>
  <si>
    <t>保険医療機関における購入価格による。</t>
    <rPh sb="0" eb="2">
      <t>ホケン</t>
    </rPh>
    <rPh sb="2" eb="4">
      <t>イリョウ</t>
    </rPh>
    <rPh sb="4" eb="6">
      <t>キカン</t>
    </rPh>
    <rPh sb="10" eb="14">
      <t>コウニュウカカク</t>
    </rPh>
    <phoneticPr fontId="26"/>
  </si>
  <si>
    <t>B0050020202</t>
  </si>
  <si>
    <t>B00500501012</t>
  </si>
  <si>
    <t>B00500501014</t>
  </si>
  <si>
    <t>B0050080101</t>
  </si>
  <si>
    <t>B0050150102</t>
  </si>
  <si>
    <t xml:space="preserve">B005023 </t>
  </si>
  <si>
    <t>B00503201</t>
  </si>
  <si>
    <t>1㎠当たり</t>
    <rPh sb="1" eb="3">
      <t>ヘイホウア</t>
    </rPh>
    <phoneticPr fontId="26"/>
  </si>
  <si>
    <t>B005033</t>
  </si>
  <si>
    <t>6本1組</t>
    <rPh sb="1" eb="2">
      <t>ホン</t>
    </rPh>
    <rPh sb="3" eb="4">
      <t>クミ</t>
    </rPh>
    <phoneticPr fontId="26"/>
  </si>
  <si>
    <t>8本1組</t>
    <rPh sb="1" eb="2">
      <t>ホン</t>
    </rPh>
    <rPh sb="3" eb="4">
      <t>クミ</t>
    </rPh>
    <phoneticPr fontId="26"/>
  </si>
  <si>
    <t>B0060460101</t>
  </si>
  <si>
    <t>B0060460102</t>
  </si>
  <si>
    <t>B0060460201</t>
  </si>
  <si>
    <t>B0060460202</t>
  </si>
  <si>
    <t>B0060490201</t>
  </si>
  <si>
    <t>B0060490202</t>
  </si>
  <si>
    <t>B0060500201</t>
  </si>
  <si>
    <t>B0060500202</t>
  </si>
  <si>
    <t>1本</t>
    <rPh sb="1" eb="2">
      <t>ホン</t>
    </rPh>
    <phoneticPr fontId="26"/>
  </si>
  <si>
    <t>B00605801</t>
  </si>
  <si>
    <t>1個</t>
    <rPh sb="1" eb="2">
      <t>コ</t>
    </rPh>
    <phoneticPr fontId="26"/>
  </si>
  <si>
    <t>B00605802</t>
  </si>
  <si>
    <t>B00605803</t>
  </si>
  <si>
    <t>B00605804</t>
  </si>
  <si>
    <t>B00606001</t>
  </si>
  <si>
    <t>B0060600201</t>
  </si>
  <si>
    <t>B0060600202</t>
  </si>
  <si>
    <t>B006061</t>
  </si>
  <si>
    <t>B00606201</t>
  </si>
  <si>
    <t>B00606202</t>
  </si>
  <si>
    <t>B00606203</t>
  </si>
  <si>
    <t>B00606204</t>
  </si>
  <si>
    <t>B00606301</t>
  </si>
  <si>
    <t>B006064</t>
  </si>
  <si>
    <t>B006065</t>
  </si>
  <si>
    <t>B00606601</t>
  </si>
  <si>
    <t>B00606602</t>
  </si>
  <si>
    <t>B006067</t>
  </si>
  <si>
    <t>B006068</t>
  </si>
  <si>
    <t>B00606901</t>
  </si>
  <si>
    <t>B00606902</t>
  </si>
  <si>
    <t>1組</t>
    <rPh sb="1" eb="2">
      <t>クミ</t>
    </rPh>
    <phoneticPr fontId="26"/>
  </si>
  <si>
    <t>B0070340101</t>
  </si>
  <si>
    <t>B0070340102</t>
  </si>
  <si>
    <t>B0070340202</t>
  </si>
  <si>
    <t>B00800101</t>
  </si>
  <si>
    <t>B00800102</t>
  </si>
  <si>
    <t>B008003</t>
  </si>
  <si>
    <t>B00800701</t>
  </si>
  <si>
    <t>B00800702</t>
  </si>
  <si>
    <t>B00800804</t>
  </si>
  <si>
    <t>B0080150101</t>
  </si>
  <si>
    <t>B0080150102</t>
  </si>
  <si>
    <t>B00801502012</t>
  </si>
  <si>
    <t>B0080150202</t>
  </si>
  <si>
    <t>B0080150203</t>
  </si>
  <si>
    <t>外国平均価格　※自動入力</t>
    <rPh sb="0" eb="4">
      <t>ガイコクヘイキン</t>
    </rPh>
    <rPh sb="4" eb="6">
      <t>カカク</t>
    </rPh>
    <phoneticPr fontId="1"/>
  </si>
  <si>
    <t>学会要望書取得済み学会名</t>
    <rPh sb="0" eb="5">
      <t>ガッカイヨウボウショ</t>
    </rPh>
    <rPh sb="5" eb="8">
      <t>シュトクズ</t>
    </rPh>
    <rPh sb="9" eb="11">
      <t>ガッカイ</t>
    </rPh>
    <rPh sb="11" eb="12">
      <t>メイ</t>
    </rPh>
    <phoneticPr fontId="1"/>
  </si>
  <si>
    <t>注　学会要望書を取得した全ての学会名を記載してください。</t>
    <rPh sb="0" eb="1">
      <t>チュウ</t>
    </rPh>
    <rPh sb="2" eb="4">
      <t>ガッカイ</t>
    </rPh>
    <rPh sb="4" eb="7">
      <t>ヨウボウショ</t>
    </rPh>
    <rPh sb="8" eb="10">
      <t>シュトク</t>
    </rPh>
    <rPh sb="12" eb="13">
      <t>スベ</t>
    </rPh>
    <rPh sb="15" eb="17">
      <t>ガッカイ</t>
    </rPh>
    <rPh sb="17" eb="18">
      <t>メイ</t>
    </rPh>
    <rPh sb="19" eb="21">
      <t>キサイ</t>
    </rPh>
    <phoneticPr fontId="1"/>
  </si>
  <si>
    <t>相談中の学会名</t>
    <rPh sb="0" eb="2">
      <t>ソウダン</t>
    </rPh>
    <rPh sb="2" eb="3">
      <t>チュウ</t>
    </rPh>
    <rPh sb="4" eb="6">
      <t>ガッカイ</t>
    </rPh>
    <rPh sb="6" eb="7">
      <t>メイ</t>
    </rPh>
    <phoneticPr fontId="1"/>
  </si>
  <si>
    <t>注　学会要望書に関して相談中の学会名を記載してください。</t>
    <rPh sb="0" eb="1">
      <t>チュウ</t>
    </rPh>
    <rPh sb="2" eb="7">
      <t>ガッカイヨウボウショ</t>
    </rPh>
    <rPh sb="8" eb="9">
      <t>カン</t>
    </rPh>
    <rPh sb="11" eb="13">
      <t>ソウダン</t>
    </rPh>
    <rPh sb="13" eb="14">
      <t>チュウ</t>
    </rPh>
    <rPh sb="15" eb="17">
      <t>ガッカイ</t>
    </rPh>
    <rPh sb="17" eb="18">
      <t>メイ</t>
    </rPh>
    <rPh sb="19" eb="21">
      <t>キサイ</t>
    </rPh>
    <phoneticPr fontId="1"/>
  </si>
  <si>
    <t>学会要望書取得済み学会名</t>
    <phoneticPr fontId="1"/>
  </si>
  <si>
    <t>相談中の学会名</t>
    <phoneticPr fontId="1"/>
  </si>
  <si>
    <t>様式1</t>
    <rPh sb="0" eb="2">
      <t>ヨウシキ</t>
    </rPh>
    <phoneticPr fontId="1"/>
  </si>
  <si>
    <t>様式2-8</t>
    <rPh sb="0" eb="2">
      <t>ヨウシキ</t>
    </rPh>
    <phoneticPr fontId="1"/>
  </si>
  <si>
    <t>ファイル名</t>
    <rPh sb="4" eb="5">
      <t>メイ</t>
    </rPh>
    <phoneticPr fontId="1"/>
  </si>
  <si>
    <t>トラッキング費用</t>
    <phoneticPr fontId="1"/>
  </si>
  <si>
    <t>2018年4月1日時点</t>
    <rPh sb="4" eb="5">
      <t>ネン</t>
    </rPh>
    <rPh sb="6" eb="7">
      <t>ガツ</t>
    </rPh>
    <rPh sb="8" eb="9">
      <t>ニチ</t>
    </rPh>
    <rPh sb="9" eb="11">
      <t>ジテン</t>
    </rPh>
    <phoneticPr fontId="1"/>
  </si>
  <si>
    <t>Ⅰ001腹膜透析液交換ｾｯﾄ(1)交換ｷｯﾄ</t>
  </si>
  <si>
    <t>Ⅰ001腹膜透析液交換ｾｯﾄ(2)回路 ①Yｾｯﾄ</t>
  </si>
  <si>
    <t>Ⅰ001腹膜透析液交換ｾｯﾄ(2)回路 ②APDｾｯﾄ</t>
  </si>
  <si>
    <t>Ⅰ001腹膜透析液交換ｾｯﾄ(2)回路 ③IPDｾｯﾄ</t>
  </si>
  <si>
    <t>Ⅰ002在宅中心静脈栄養用輸液ｾｯﾄ    (1)本体</t>
  </si>
  <si>
    <t>Ⅰ002在宅中心静脈栄養用輸液ｾｯﾄ    (2)付属品①ﾌｰﾊﾞｰ針</t>
  </si>
  <si>
    <t>Ⅰ002在宅中心静脈栄養用輸液ｾｯﾄ    (2)付属品②輸液ﾊﾞｯｸﾞ</t>
  </si>
  <si>
    <t>Ⅰ003在宅寝たきり患者処置用気管切開後留置用ﾁｭｰﾌﾞ(1)一般型 ①ｶﾌ付き気管切開ﾁｭｰﾌﾞ ｱ ｶﾌ上部吸引機能あり ⅰ一重管</t>
  </si>
  <si>
    <t>Ⅰ003在宅寝たきり患者処置用気管切開後留置用ﾁｭｰﾌﾞ(1)一般型 ①ｶﾌ付き気管切開ﾁｭｰﾌﾞ ｱ ｶﾌ上部吸引機能あり ⅱ二重管</t>
  </si>
  <si>
    <t>Ⅰ003在宅寝たきり患者処置用気管切開後留置用ﾁｭｰﾌﾞ(1)一般型 ①ｶﾌ付き気管切開ﾁｭｰﾌﾞ ｲ ｶﾌ上部吸引機能なし ⅰ一重管</t>
  </si>
  <si>
    <t>Ⅰ003在宅寝たきり患者処置用気管切開後留置用ﾁｭｰﾌﾞ(1)一般型 ①ｶﾌ付き気管切開ﾁｭｰﾌﾞ ｲ ｶﾌ上部吸引機能なし ⅱ二重管</t>
  </si>
  <si>
    <t>Ⅰ003在宅寝たきり患者処置用気管切開後留置用ﾁｭｰﾌﾞ(1)一般型 ②ｶﾌなし気管切開ﾁｭｰﾌﾞ</t>
  </si>
  <si>
    <t>Ⅰ003在宅寝たきり患者処置用気管切開後留置用ﾁｭｰﾌﾞ(2)輪状甲状膜切開ﾁｭｰﾌﾞ</t>
  </si>
  <si>
    <t>Ⅰ003在宅寝たきり患者処置用気管切開後留置用ﾁｭｰﾌﾞ(3)保持用気管切開ﾁｭｰﾌﾞ</t>
  </si>
  <si>
    <t>Ⅰ004在宅寝たきり患者処置用膀胱留置用ﾃﾞｨｽﾎﾟｰｻﾞﾌﾞﾙｶﾃｰﾃﾙ(1)2管一般(Ⅰ)</t>
  </si>
  <si>
    <t>Ⅰ004在宅寝たきり患者処置用膀胱留置用ﾃﾞｨｽﾎﾟｰｻﾞﾌﾞﾙｶﾃｰﾃﾙ(2)2管一般(Ⅱ)①標準型</t>
  </si>
  <si>
    <t>Ⅰ004在宅寝たきり患者処置用膀胱留置用ﾃﾞｨｽﾎﾟｰｻﾞﾌﾞﾙｶﾃｰﾃﾙ(2)2管一般(Ⅱ)②閉鎖式導尿ｼｽﾃﾑ</t>
  </si>
  <si>
    <t>Ⅰ004在宅寝たきり患者処置用膀胱留置用ﾃﾞｨｽﾎﾟｰｻﾞﾌﾞﾙｶﾃｰﾃﾙ(3)2管一般(Ⅲ)①標準型</t>
  </si>
  <si>
    <t>Ⅰ004在宅寝たきり患者処置用膀胱留置用ﾃﾞｨｽﾎﾟｰｻﾞﾌﾞﾙｶﾃｰﾃﾙ(3)2管一般(Ⅲ)②閉鎖式導尿ｼｽﾃﾑ</t>
  </si>
  <si>
    <t>Ⅰ004在宅寝たきり患者処置用膀胱留置用ﾃﾞｨｽﾎﾟｰｻﾞﾌﾞﾙｶﾃｰﾃﾙ(4)特定(Ⅰ)</t>
  </si>
  <si>
    <t>Ⅰ004在宅寝たきり患者処置用膀胱留置用ﾃﾞｨｽﾎﾟｰｻﾞﾌﾞﾙｶﾃｰﾃﾙ(5)特定(Ⅱ)</t>
  </si>
  <si>
    <t>Ⅰ005在宅寝たきり患者処置用栄養用ﾃﾞｨｽﾎﾟｰｻﾞﾌﾞﾙｶﾃｰﾃﾙ(1)経鼻用 ①一般用</t>
  </si>
  <si>
    <t>Ⅰ005在宅寝たきり患者処置用栄養用ﾃﾞｨｽﾎﾟｰｻﾞﾌﾞﾙｶﾃｰﾃﾙ(1)経鼻用 ②乳幼児用　ｱ　一般型</t>
  </si>
  <si>
    <t>Ⅰ005在宅寝たきり患者処置用栄養用ﾃﾞｨｽﾎﾟｰｻﾞﾌﾞﾙｶﾃｰﾃﾙ(1)経鼻用 ②乳幼児用　ｲ　非ＤＥＨＰ型</t>
  </si>
  <si>
    <t>Ⅰ005在宅寝たきり患者処置用栄養用ﾃﾞｨｽﾎﾟｰｻﾞﾌﾞﾙｶﾃｰﾃﾙ(1)経鼻用 ③経腸栄養用</t>
  </si>
  <si>
    <t>Ⅰ005在宅寝たきり患者処置用栄養用ﾃﾞｨｽﾎﾟｰｻﾞﾌﾞﾙｶﾃｰﾃﾙ(1)経鼻用 ④特殊型</t>
  </si>
  <si>
    <t>Ⅰ005在宅寝たきり患者処置用栄養用ﾃﾞｨｽﾎﾟｰｻﾞﾌﾞﾙｶﾃｰﾃﾙ(2)腸瘻用</t>
  </si>
  <si>
    <t>Ⅰ006在宅血液透析用特定保険医療材料(回路を含む｡)(1)ﾀﾞｲｱﾗｲｻﾞｰ ①Ⅰa型（膜面積1.5㎡未満）</t>
  </si>
  <si>
    <t>Ⅰ006在宅血液透析用特定保険医療材料(回路を含む｡)(1)ﾀﾞｲｱﾗｲｻﾞｰ ②Ⅰa型（膜面積1.5㎡以上）</t>
  </si>
  <si>
    <t>Ⅰ006在宅血液透析用特定保険医療材料(回路を含む｡)(1)ﾀﾞｲｱﾗｲｻﾞｰ ③Ⅰb型（膜面積1.5㎡未満）</t>
  </si>
  <si>
    <t>Ⅰ006在宅血液透析用特定保険医療材料(回路を含む｡) (1)ﾀﾞｲｱﾗｲｻﾞｰ ④Ⅰb型（膜面積1.5㎡以上）</t>
  </si>
  <si>
    <t>Ⅰ006在宅血液透析用特定保険医療材料(回路を含む｡) (1)ﾀﾞｲｱﾗｲｻﾞｰ ⑤Ⅱa型（膜面積1.5㎡未満）</t>
  </si>
  <si>
    <t>Ⅰ006在宅血液透析用特定保険医療材料(回路を含む｡) (1)ﾀﾞｲｱﾗｲｻﾞｰ ⑥Ⅱa型（膜面積1.5㎡以上）</t>
  </si>
  <si>
    <t>Ⅰ006在宅血液透析用特定保険医療材料(回路を含む｡) (1)ﾀﾞｲｱﾗｲｻﾞｰ ⑦Ⅱb型（膜面積1.5㎡未満）</t>
  </si>
  <si>
    <t>Ⅰ006在宅血液透析用特定保険医療材料(回路を含む｡) (1)ﾀﾞｲｱﾗｲｻﾞｰ ⑧Ⅱb型（膜面積1.5㎡以上）</t>
  </si>
  <si>
    <t>Ⅰ006在宅血液透析用特定保険医療材料(回路を含む｡) (1)ﾀﾞｲｱﾗｲｻﾞｰ ⑨S型（膜面積1.5㎡未満）</t>
  </si>
  <si>
    <t>Ⅰ006在宅血液透析用特定保険医療材料(回路を含む｡) (1)ﾀﾞｲｱﾗｲｻﾞｰ ⑩S型（膜面積1.5㎡以上）</t>
  </si>
  <si>
    <t>Ⅰ006在宅血液透析用特定保険医療材料(回路を含む｡) (1)ﾀﾞｲｱﾗｲｻﾞｰ ⑪特定積層型</t>
  </si>
  <si>
    <t>Ⅰ006在宅血液透析用特定保険医療材料(回路を含む｡)(2)吸着型血液浄化器(β2-ﾐｸﾛｸﾞﾛﾌﾞﾘﾝ除去用)</t>
  </si>
  <si>
    <t>Ⅰ007携帯型ディスポーザブル注入ポンプ(1)化学療法用</t>
  </si>
  <si>
    <t>Ⅰ007携帯型ディスポーザブル注入ポンプ(2)標準型</t>
  </si>
  <si>
    <t>Ⅰ007携帯型ディスポーザブル注入ポンプ(3)PCA型</t>
  </si>
  <si>
    <t>Ⅰ008皮膚欠損用創傷被覆材(1)真皮に至る創傷用</t>
  </si>
  <si>
    <t>Ⅰ008皮膚欠損用創傷被覆材(2)皮下組織に至る創傷用 ①標準型</t>
  </si>
  <si>
    <t>Ⅰ008皮膚欠損用創傷被覆材(2)皮下組織に至る創傷用 ②異形型</t>
  </si>
  <si>
    <t>Ⅰ008皮膚欠損用創傷被覆材(3)筋・骨に至る創傷用</t>
  </si>
  <si>
    <t>Ⅰ009非固着性シリコンガーゼ(1)広範囲熱傷用</t>
  </si>
  <si>
    <t>Ⅰ009非固着性シリコンガーゼ(2)平坦部位用</t>
  </si>
  <si>
    <t>Ⅰ009非固着性シリコンガーゼ(3)凹凸部位用</t>
  </si>
  <si>
    <t>Ⅰ010水循環回路セット</t>
  </si>
  <si>
    <t>Ⅱ001血管造影用ｼｰｽｲﾝﾄﾛﾃﾞｭｰｻｰｾｯﾄ(1)一般用</t>
  </si>
  <si>
    <t>Ⅱ001血管造影用ｼｰｽｲﾝﾄﾛﾃﾞｭｰｻｰｾｯﾄ(2)蛇行血管用</t>
  </si>
  <si>
    <t>Ⅱ001血管造影用ｼｰｽｲﾝﾄﾛﾃﾞｭｰｻｰｾｯﾄ(3)選択的導入用(ｶﾞｲﾃﾞｨﾝｸﾞｶﾃｰﾃﾙを兼ねるもの)</t>
  </si>
  <si>
    <t>Ⅱ001血管造影用ｼｰｽｲﾝﾄﾛﾃﾞｭｰｻｰｾｯﾄ(4)大動脈用ｽﾃﾝﾄｸﾞﾗﾌﾄ用</t>
  </si>
  <si>
    <t xml:space="preserve">B00200105 </t>
  </si>
  <si>
    <t>Ⅱ001血管造影用ｼｰｽｲﾝﾄﾛﾃﾞｭｰｻｰｾｯﾄ(5)遠位端可動型</t>
  </si>
  <si>
    <t>Ⅱ003動脈圧測定用ｶﾃｰﾃﾙ(1)肺動脈圧及び肺動脈楔入圧測定用ｶﾃｰﾃﾙ</t>
  </si>
  <si>
    <t>Ⅱ003動脈圧測定用ｶﾃｰﾃﾙ(2)末梢動脈圧測定用ｶﾃｰﾃﾙ</t>
  </si>
  <si>
    <t xml:space="preserve">Ⅱ004冠状静脈洞内血液採取用ｶﾃｰﾃﾙ    </t>
  </si>
  <si>
    <t>Ⅱ005ｻｰﾓﾀﾞｲﾘｭｰｼｮﾝ用ｶﾃｰﾃﾙ(1)一般型 ①標準型 ｱ標準型</t>
  </si>
  <si>
    <t>Ⅱ005ｻｰﾓﾀﾞｲﾘｭｰｼｮﾝ用ｶﾃｰﾃﾙ(1)一般型 ①標準型 ｲ輸液又はﾍﾟｰｼﾝｸﾞﾘｰﾄﾞ用ﾙｰﾒﾝあり</t>
  </si>
  <si>
    <t>Ⅱ005ｻｰﾓﾀﾞｲﾘｭｰｼｮﾝ用ｶﾃｰﾃﾙ(1)一般型 ②混合静脈血酸素飽和度ﾓﾆﾀｰ機能あり</t>
  </si>
  <si>
    <t>Ⅱ005ｻｰﾓﾀﾞｲﾘｭｰｼｮﾝ用ｶﾃｰﾃﾙ(1)一般型 ③ﾍﾟｰｼﾝｸﾞ機能あり</t>
  </si>
  <si>
    <t>Ⅱ005ｻｰﾓﾀﾞｲﾘｭｰｼｮﾝ用ｶﾃｰﾃﾙ(2)連続心拍出量測定機能あり ①混合静脈血酸素飽和度ﾓﾆﾀｰ機能あり</t>
  </si>
  <si>
    <t>Ⅱ005ｻｰﾓﾀﾞｲﾘｭｰｼｮﾝ用ｶﾃｰﾃﾙ(2)連続心拍出量測定機能あり ②混合静脈血酸素飽和度ﾓﾆﾀｰ機能なし</t>
  </si>
  <si>
    <t>Ⅱ005ｻｰﾓﾀﾞｲﾘｭｰｼｮﾝ用ｶﾃｰﾃﾙ(3)一側肺動脈閉塞試験機能あり</t>
  </si>
  <si>
    <t>Ⅱ006体外式連続心拍出量測定用センサー</t>
  </si>
  <si>
    <t>Ⅱ007血管内超音波ﾌﾟﾛｰﾌﾞ(1)標準①太径</t>
  </si>
  <si>
    <t>Ⅱ007血管内超音波ﾌﾟﾛｰﾌﾞ(1)標準②細径</t>
  </si>
  <si>
    <t>Ⅱ007血管内超音波ﾌﾟﾛｰﾌﾞ(2)ﾊﾞﾙｰﾝ付 ①太径</t>
  </si>
  <si>
    <t>Ⅱ007血管内超音波ﾌﾟﾛｰﾌﾞ(2)ﾊﾞﾙｰﾝ付 ②細径</t>
  </si>
  <si>
    <t>Ⅱ008血管内視鏡ｶﾃｰﾃﾙ</t>
  </si>
  <si>
    <t>Ⅱ009血管造影用ｶﾃｰﾃﾙ(1)一般用</t>
  </si>
  <si>
    <t>Ⅱ009血管造影用ｶﾃｰﾃﾙ(2)ﾊﾞﾙｰﾝ型(Ⅰ)</t>
  </si>
  <si>
    <t>Ⅱ009血管造影用ｶﾃｰﾃﾙ (3)ﾊﾞﾙｰﾝ型(Ⅱ)</t>
  </si>
  <si>
    <t>Ⅱ009血管造影用ｶﾃｰﾃﾙ(4)心臓ﾏﾙﾁﾊﾟｰﾊﾟｽ型</t>
  </si>
  <si>
    <t>Ⅱ009血管造影用ｶﾃｰﾃﾙ(5)サイジング機能付加型</t>
  </si>
  <si>
    <t>Ⅱ010血管造影用ﾏｲｸﾛｶﾃｰﾃﾙ(1)ｵｰﾊﾞｰｻﾞﾜｲﾔｰ ①選択的ｱﾌﾟﾛｰﾁ型 ｱ ﾌﾞﾚｰﾄﾞあり</t>
  </si>
  <si>
    <t>Ⅱ010血管造影用ﾏｲｸﾛｶﾃｰﾃﾙ(1)ｵｰﾊﾞｰｻﾞﾜｲﾔｰ ①選択的ｱﾌﾟﾛｰﾁ型 ｲ ﾌﾞﾚｰﾄﾞなし</t>
  </si>
  <si>
    <t>Ⅱ010血管造影用ﾏｲｸﾛｶﾃｰﾃﾙ(1)ｵｰﾊﾞｰｻﾞﾜｲﾔｰ ②造影能強化型</t>
  </si>
  <si>
    <t>Ⅱ010血管造影用ﾏｲｸﾛｶﾃｰﾃﾙ(1)ｵｰﾊﾞｰｻﾞﾜｲﾔｰ ③ﾃﾞﾀｯﾁｬﾌﾞﾙｺｲﾙ用</t>
  </si>
  <si>
    <t>Ⅱ010血管造影用ﾏｲｸﾛｶﾃｰﾃﾙ(2)ﾌﾛｰﾀﾞｲﾚｸﾄ</t>
  </si>
  <si>
    <t>Ⅱ010血管造影用ﾏｲｸﾛｶﾃｰﾃﾙ(3)遠位端可動型治療用</t>
  </si>
  <si>
    <t>Ⅱ012血管造影用ｶﾞｲﾄﾞﾜｲﾔｰ(1)交換用</t>
  </si>
  <si>
    <t>Ⅱ012血管造影用ｶﾞｲﾄﾞﾜｲﾔｰ(2)微細血管用</t>
  </si>
  <si>
    <t>Ⅱ013経皮的冠動脈形成術用ｶﾃｰﾃﾙ用ｶﾞｲﾄﾞﾜｲﾔｰ(1)一般用</t>
  </si>
  <si>
    <t>Ⅱ013経皮的冠動脈形成術用ｶﾃｰﾃﾙ用ｶﾞｲﾄﾞﾜｲﾔｰ(2)複合･高度狭窄部位用</t>
  </si>
  <si>
    <t xml:space="preserve">Ⅱ014冠動脈造影用ｾﾝｻｰ付ｶﾞｲﾄﾞﾜｲﾔｰ(1)ﾌﾛｰｾﾝｻｰ型   </t>
  </si>
  <si>
    <t xml:space="preserve">Ⅱ014冠動脈造影用ｾﾝｻｰ付ｶﾞｲﾄﾞﾜｲﾔｰ(2)ｺﾝﾋﾞﾈｰｼｮﾝ型   </t>
  </si>
  <si>
    <t>Ⅱ015弁拡張用ｶﾃｰﾃﾙ用ｶﾞｲﾄﾞﾜｲﾔｰ(1)ｶﾞｲﾄﾞﾜｲﾔｰ</t>
  </si>
  <si>
    <t>Ⅱ015弁拡張用ｶﾃｰﾃﾙ用ｶﾞｲﾄﾞﾜｲﾔｰ(2)僧帽弁誘導用ｽﾀｲﾚｯﾄ</t>
  </si>
  <si>
    <t>Ⅱ016ﾃｸﾈｼｳﾑ99mｶﾞｽ吸入装置用患者吸入ｾｯﾄ</t>
  </si>
  <si>
    <t>Ⅱ019携帯型ﾃﾞｨｽﾎﾟｰｻﾞﾌﾞﾙ注入ﾎﾟﾝﾌﾟ(1)化学療法用</t>
  </si>
  <si>
    <t>Ⅱ019携帯型ﾃﾞｨｽﾎﾟｰｻﾞﾌﾞﾙ注入ﾎﾟﾝﾌﾟ(2)標準型</t>
  </si>
  <si>
    <t>Ⅱ019携帯型ﾃﾞｨｽﾎﾟｰｻﾞﾌﾞﾙ注入ﾎﾟﾝﾌﾟ(3)PCA型</t>
  </si>
  <si>
    <t>Ⅱ020ﾌﾟﾗｽﾁｯｸｶﾆｭｰﾚ型静脈内留置針(1)標準型</t>
  </si>
  <si>
    <t>Ⅱ020ﾌﾟﾗｽﾁｯｸｶﾆｭｰﾚ型静脈内留置針(2)針刺し事故防止機構付加型</t>
  </si>
  <si>
    <t>Ⅱ021中心静脈用ｶﾃｰﾃﾙ(1)中心静脈ｶﾃｰﾃﾙ ①標準型　ｱ　ｼﾝｸﾞﾙﾙｰﾒﾝ</t>
  </si>
  <si>
    <t>Ⅱ021中心静脈用ｶﾃｰﾃﾙ(1)中心静脈ｶﾃｰﾃﾙ ①標準型 ｲ　ﾏﾙﾁﾙｰﾒﾝ</t>
  </si>
  <si>
    <t>Ⅱ021中心静脈用ｶﾃｰﾃﾙ(1)中心静脈ｶﾃｰﾃﾙ ②抗血栓性型</t>
  </si>
  <si>
    <t>Ⅱ021中心静脈用ｶﾃｰﾃﾙ(1)中心静脈ｶﾃｰﾃﾙ ③極細型</t>
  </si>
  <si>
    <t>Ⅱ021中心静脈用ｶﾃｰﾃﾙ(1)中心静脈ｶﾃｰﾃﾙ ④ｶﾌ付き</t>
  </si>
  <si>
    <t>Ⅱ021中心静脈用ｶﾃｰﾃﾙ(1)中心静脈ｶﾃｰﾃﾙ ⑤酸素飽和度測定機能付き</t>
  </si>
  <si>
    <t>B00202106</t>
  </si>
  <si>
    <t>Ⅱ021中心静脈用ｶﾃｰﾃﾙ(1)中心静脈ｶﾃｰﾃﾙ ⑥抗菌型</t>
  </si>
  <si>
    <t>Ⅱ021中心静脈用ｶﾃｰﾃﾙ(2)末梢留置型中心静脈ｶﾃｰﾃﾙ ①標準型　ｱ　ｼﾝｸﾞﾙﾙｰﾒﾝ</t>
  </si>
  <si>
    <t>Ⅱ021中心静脈用ｶﾃｰﾃﾙ(2)末梢留置型中心静脈ｶﾃｰﾃﾙ ①標準型 ｲ　ﾏﾙﾁﾙｰﾒﾝ</t>
  </si>
  <si>
    <t>Ⅱ021中心静脈用ｶﾃｰﾃﾙ(2)末梢留置型中心静脈ｶﾃｰﾃﾙ ②特殊型　ｱ　ｼﾝｸﾞﾙﾙｰﾒﾝ</t>
  </si>
  <si>
    <t>Ⅱ021中心静脈用ｶﾃｰﾃﾙ(2)末梢留置型中心静脈ｶﾃｰﾃﾙ ②特殊型 ｲ　ﾏﾙﾁﾙｰﾒﾝ</t>
  </si>
  <si>
    <t>Ⅱ023涙液･涙道ｼﾘｺﾝﾁｭｰﾌﾞ</t>
  </si>
  <si>
    <t>Ⅱ024脳･脊髄腔用ｶﾆｭｰﾚ(1)排液用 ①皮下･硬膜外用</t>
  </si>
  <si>
    <t>Ⅱ024脳･脊髄腔用ｶﾆｭｰﾚ(1)排液用 ②頭蓋内用</t>
  </si>
  <si>
    <t>Ⅱ024脳･脊髄腔用ｶﾆｭｰﾚ(1)排液用 ③脊髄ｸﾓ膜下腔用</t>
  </si>
  <si>
    <t>Ⅱ024脳･脊髄腔用ｶﾆｭｰﾚ(2)脳圧測定用</t>
  </si>
  <si>
    <t>Ⅱ025套管針ｶﾃｰﾃﾙ(1)ｼﾝｸﾞﾙﾙｰﾒﾝ ①標準型</t>
  </si>
  <si>
    <t>Ⅱ025套管針ｶﾃｰﾃﾙ(1)ｼﾝｸﾞﾙﾙｰﾒﾝ ②細径穿刺針型</t>
  </si>
  <si>
    <t>Ⅱ025套管針ｶﾃｰﾃﾙ(2)ﾀﾞﾌﾞﾙﾙｰﾒﾝ</t>
  </si>
  <si>
    <t>Ⅱ025套管針ｶﾃｰﾃﾙ(3)特殊型</t>
  </si>
  <si>
    <t>Ⅱ026栄養ｶﾃｰﾃﾙ(1)経鼻用 ①一般用</t>
  </si>
  <si>
    <t>Ⅱ026栄養ｶﾃｰﾃﾙ(1)経鼻用 ②乳幼児用　ｱ　一般型</t>
  </si>
  <si>
    <t>Ⅱ026栄養ｶﾃｰﾃﾙ(1)経鼻用 ②乳幼児用　ｲ　非ＤＥＨＰ型</t>
  </si>
  <si>
    <t>Ⅱ026栄養ｶﾃｰﾃﾙ(1)経鼻用 ③経腸栄養用</t>
  </si>
  <si>
    <t>Ⅱ026栄養ｶﾃｰﾃﾙ(1)経鼻用 ④特殊型</t>
  </si>
  <si>
    <t>Ⅱ026栄養ｶﾃｰﾃﾙ(2)腸瘻用</t>
  </si>
  <si>
    <t>Ⅱ027気管内ﾁｭｰﾌﾞ(1)ｶﾌあり ①ｶﾌ上部吸引機能あり</t>
  </si>
  <si>
    <t>Ⅱ027気管内ﾁｭｰﾌﾞ(1)ｶﾌあり ②ｶﾌ上部吸引機能なし</t>
  </si>
  <si>
    <t>Ⅱ027気管内ﾁｭｰﾌﾞ(2)ｶﾌなし</t>
  </si>
  <si>
    <t>Ⅱ028胃管ｶﾃｰﾃﾙ(1)ｼﾝｸﾞﾙﾙｰﾒﾝ</t>
  </si>
  <si>
    <t>Ⅱ028胃管ｶﾃｰﾃﾙ(2)ﾀﾞﾌﾞﾙﾙｰﾒﾝ ①標準型</t>
  </si>
  <si>
    <t>Ⅱ028胃管ｶﾃｰﾃﾙ(2)ﾀﾞﾌﾞﾙﾙｰﾒﾝ ②特殊型</t>
  </si>
  <si>
    <t>Ⅱ028胃管ｶﾃｰﾃﾙ(3)ﾏｸﾞﾈｯﾄ付き</t>
  </si>
  <si>
    <t>Ⅱ029吸引留置ｶﾃｰﾃﾙ(1)能動吸引型 ①胸腔用 ｱ 一般型 ⅰ軟質型</t>
  </si>
  <si>
    <t>Ⅱ029吸引留置ｶﾃｰﾃﾙ(1)能動吸引型 ①胸腔用 ｱ 一般型 ⅱ硬質型</t>
  </si>
  <si>
    <t>Ⅱ029吸引留置ｶﾃｰﾃﾙ(1)能動吸引型 ①胸腔用 ｲ抗血栓性</t>
  </si>
  <si>
    <t>Ⅱ029吸引留置ｶﾃｰﾃﾙ(1)能動吸引型 ②心嚢･縦隔穿刺用</t>
  </si>
  <si>
    <t>Ⅱ029吸引留置ｶﾃｰﾃﾙ(1)能動吸引型 ③肺全摘術後用</t>
  </si>
  <si>
    <t>Ⅱ029吸引留置ｶﾃｰﾃﾙ(1)能動吸引型 ④創部用 ｱ 軟質型</t>
  </si>
  <si>
    <t>Ⅱ029吸引留置ｶﾃｰﾃﾙ(1)能動吸引型 ④創部用 ｲ 硬質型</t>
  </si>
  <si>
    <t>Ⅱ029吸引留置ｶﾃｰﾃﾙ(1)能動吸引型 ⑤ｻﾝﾌﾟﾄﾞﾚｰﾝ</t>
  </si>
  <si>
    <t>Ⅱ029吸引留置ｶﾃｰﾃﾙ(2)受動吸引型 ①ﾌｨﾙﾑ･ﾁｭｰﾌﾞﾄﾞﾚｰﾝ ｱ ﾌｨﾙﾑ型</t>
  </si>
  <si>
    <t>Ⅱ029吸引留置ｶﾃｰﾃﾙ(2)受動吸引型 ①ﾌｨﾙﾑ･ﾁｭｰﾌﾞﾄﾞﾚｰﾝ ｲ ﾁｭｰﾌﾞ型</t>
  </si>
  <si>
    <t>Ⅱ029吸引留置ｶﾃｰﾃﾙ(2)受動吸引型 ②胆膵用 ｱ 胆管ﾁｭｰﾌﾞ</t>
  </si>
  <si>
    <t>Ⅱ029吸引留置ｶﾃｰﾃﾙ(2)受動吸引型 ②胆膵用 ｲ 胆嚢管ﾁｭｰﾌﾞ</t>
  </si>
  <si>
    <t>Ⅱ029吸引留置ｶﾃｰﾃﾙ(2)受動吸引型 ②胆膵用 ｳ 膵管ﾁｭｰﾌﾞ</t>
  </si>
  <si>
    <t>Ⅱ030ｲﾚｳｽ用ﾛﾝｸﾞﾁｭｰﾌﾞ(1)標準型①経鼻挿入型</t>
  </si>
  <si>
    <t>Ⅱ030ｲﾚｳｽ用ﾛﾝｸﾞﾁｭｰﾌﾞ(1)標準型②経肛門挿入型</t>
  </si>
  <si>
    <t>Ⅱ030ｲﾚｳｽ用ﾛﾝｸﾞﾁｭｰﾌﾞ(2)ｽﾌﾟﾘﾝﾄ機能付加型</t>
  </si>
  <si>
    <t>Ⅱ031腎瘻又は膀胱瘻用材料(1)腎瘻用ｶﾃｰﾃﾙ ①ｽﾄﾚｰﾄ型</t>
  </si>
  <si>
    <t>Ⅱ031腎瘻又は膀胱瘻用材料(1)腎瘻用ｶﾃｰﾃﾙ ②ﾏﾚｺ型</t>
  </si>
  <si>
    <t>Ⅱ031腎瘻又は膀胱瘻用材料(1)腎瘻用ｶﾃｰﾃﾙ ③ｶﾃｰﾃﾙｽﾃﾝﾄ型</t>
  </si>
  <si>
    <t>Ⅱ031腎瘻又は膀胱瘻用材料(1)腎瘻用ｶﾃｰﾃﾙ ④腎盂ﾊﾞﾙｰﾝ型</t>
  </si>
  <si>
    <t>Ⅱ031腎瘻又は膀胱瘻用材料(2)膀胱瘻用ｶﾃｰﾃﾙ</t>
  </si>
  <si>
    <t>Ⅱ031腎瘻又は膀胱瘻用材料(3)ﾀﾞｲﾚｰﾀｰ ①ｼｰｽあり</t>
  </si>
  <si>
    <t>Ⅱ031腎瘻又は膀胱瘻用材料(3)ﾀﾞｲﾚｰﾀｰ ②ｼｰｽなし</t>
  </si>
  <si>
    <t>Ⅱ031腎瘻又は膀胱瘻用材料(4)穿刺針</t>
  </si>
  <si>
    <t>Ⅱ031腎瘻又は膀胱瘻用材料(5)膀胱瘻用穿孔針</t>
  </si>
  <si>
    <t>Ⅱ032経鼓膜換気ﾁｭｰﾌﾞ(1)短期留置型</t>
  </si>
  <si>
    <t>Ⅱ032経鼓膜換気ﾁｭｰﾌﾞ(2)長期留置型</t>
  </si>
  <si>
    <t>Ⅱ033経皮的又は経内視鏡的胆管等ﾄﾞﾚﾅｰｼﾞ用材料(1)ｶﾃｰﾃﾙ</t>
  </si>
  <si>
    <t>Ⅱ033経皮的又は経内視鏡的胆管等ﾄﾞﾚﾅｰｼﾞ用材料(2)ﾀﾞｲﾚｰﾀｰ ①ｼｰｽあり</t>
  </si>
  <si>
    <t>Ⅱ033経皮的又は経内視鏡的胆管等ﾄﾞﾚﾅｰｼﾞ用材料(2)ﾀﾞｲﾚｰﾀｰ ②ｼｰｽなし</t>
  </si>
  <si>
    <t>Ⅱ033経皮的又は経内視鏡的胆管等ﾄﾞﾚﾅｰｼﾞ用材料(3)穿刺針</t>
  </si>
  <si>
    <t>Ⅱ033経皮的又は経内視鏡的胆管等ﾄﾞﾚﾅｰｼﾞ用材料(4)経鼻法用ﾜｲﾔｰ</t>
  </si>
  <si>
    <t>Ⅱ033経皮的又は経内視鏡的胆管等ﾄﾞﾚﾅｰｼﾞ用材料(5)経鼻法用ｶﾃｰﾃﾙ</t>
  </si>
  <si>
    <t>Ⅱ034胆道ｽﾃﾝﾄｾｯﾄ(1)一般型 ①永久留置型 ｱ ｽﾃﾝﾄ ⅰﾛﾝｸﾞ</t>
  </si>
  <si>
    <t>Ⅱ034胆道ｽﾃﾝﾄｾｯﾄ(1)一般型 ①永久留置型 ｱ ｽﾃﾝﾄ ⅱｼｮｰﾄ</t>
  </si>
  <si>
    <t>Ⅱ034胆道ｽﾃﾝﾄｾｯﾄ(1)一般型 ①永久留置型 ｲ ﾃﾞﾘﾊﾞﾘｰｼｽﾃﾑ</t>
  </si>
  <si>
    <t>Ⅱ034胆道ｽﾃﾝﾄｾｯﾄ(1)一般型 ②一時留置型 ｱ ｽﾃﾝﾄ</t>
  </si>
  <si>
    <t>Ⅱ034胆道ｽﾃﾝﾄｾｯﾄ(1)一般型 ②一時留置型 ｲ ﾃﾞﾘﾊﾞﾘｰｼｽﾃﾑ</t>
  </si>
  <si>
    <t>Ⅱ034胆道ｽﾃﾝﾄｾｯﾄ(2)自動装着ｼｽﾃﾑ付 ①永久留置型 ｱ ｶﾊﾞｰあり</t>
  </si>
  <si>
    <t>Ⅱ034胆道ｽﾃﾝﾄｾｯﾄ(2)自動装着ｼｽﾃﾑ付 ①永久留置型 ｲ ｶﾊﾞｰなし</t>
  </si>
  <si>
    <t>Ⅱ034胆道ｽﾃﾝﾄｾｯﾄ(2)自動装着ｼｽﾃﾑ付 ②一時留置型</t>
  </si>
  <si>
    <t>Ⅱ035尿管ｽﾃﾝﾄｾｯﾄ(1)一般型 ①標準型</t>
  </si>
  <si>
    <t>Ⅱ035尿管ｽﾃﾝﾄｾｯﾄ(1)一般型 ②異物付着防止型</t>
  </si>
  <si>
    <t>Ⅱ035尿管ｽﾃﾝﾄｾｯﾄ(1)一般型 ③長期留置型</t>
  </si>
  <si>
    <t>Ⅱ035尿管ｽﾃﾝﾄｾｯﾄ(2)外瘻用 ①腎盂留置型 ｱ標準型</t>
  </si>
  <si>
    <t>Ⅱ035尿管ｽﾃﾝﾄｾｯﾄ(2)外瘻用 ①腎盂留置型 ｲ異物付着防止型</t>
  </si>
  <si>
    <t>Ⅱ035尿管ｽﾃﾝﾄｾｯﾄ(2)外瘻用 ②尿管留置型</t>
  </si>
  <si>
    <t>Ⅱ035尿管ｽﾃﾝﾄｾｯﾄ(3)ｴﾝﾄﾞﾊﾟｲﾛﾄﾐｰ用</t>
  </si>
  <si>
    <t>Ⅱ036尿道ｽﾃﾝﾄ(1)一時留置(交換)型 ①長期留置型</t>
  </si>
  <si>
    <t>Ⅱ036尿道ｽﾃﾝﾄ(1)一時留置(交換)型 ②短期留置型</t>
  </si>
  <si>
    <t>Ⅱ037交換用胃瘻ｶﾃｰﾃﾙ(1)胃留置型 ①ﾊﾞﾝﾊﾟｰ型 ｱ ｶﾞｲﾄﾞﾜｲﾔｰあり</t>
  </si>
  <si>
    <t>Ⅱ037交換用胃瘻ｶﾃｰﾃﾙ(1)胃留置型 ①ﾊﾞﾝﾊﾟｰ型 ｲ ｶﾞｲﾄﾞﾜｲﾔｰなし</t>
  </si>
  <si>
    <t>Ⅱ037交換用胃瘻ｶﾃｰﾃﾙ(1)胃留置型 ②ﾊﾞﾙｰﾝ型</t>
  </si>
  <si>
    <t>Ⅱ037交換用胃瘻ｶﾃｰﾃﾙ(2)小腸留置型</t>
  </si>
  <si>
    <t>Ⅱ038気管切開後留置用ﾁｭｰﾌﾞ(1)一般型 ①ｶﾌ付き気管切開ﾁｭｰﾌﾞ ｱ ｶﾌ上部吸引機能あり ⅰ一重管</t>
  </si>
  <si>
    <t>Ⅱ038気管切開後留置用ﾁｭｰﾌﾞ(1)一般型 ①ｶﾌ付き気管切開ﾁｭｰﾌﾞ ｱ ｶﾌ上部吸引機能あり ⅱ二重管</t>
  </si>
  <si>
    <t>Ⅱ038気管切開後留置用ﾁｭｰﾌﾞ(1)一般型 ①ｶﾌ付き気管切開ﾁｭｰﾌﾞ ｲ ｶﾌ上部吸引機能なし ⅰ一重管</t>
  </si>
  <si>
    <t>Ⅱ038気管切開後留置用ﾁｭｰﾌﾞ(1)一般型 ①ｶﾌ付き気管切開ﾁｭｰﾌﾞ ｲ ｶﾌ上部吸引機能なし ⅱ二重管</t>
  </si>
  <si>
    <t>Ⅱ038気管切開後留置用ﾁｭｰﾌﾞ(1)一般型 ②ｶﾌなし気管切開ﾁｭｰﾌﾞ</t>
  </si>
  <si>
    <t>Ⅱ038気管切開後留置用ﾁｭｰﾌﾞ(2)輪状甲状膜切開ﾁｭｰﾌﾞ</t>
  </si>
  <si>
    <t>Ⅱ038気管切開後留置用ﾁｭｰﾌﾞ(3)保持用気管切開ﾁｭｰﾌﾞ</t>
  </si>
  <si>
    <t xml:space="preserve">Ⅱ039膀胱留置用ﾃﾞｨｽﾎﾟｰｻﾞﾌﾞﾙｶﾃｰﾃﾙ(1)2管一般(Ⅰ) </t>
  </si>
  <si>
    <t>Ⅱ039膀胱留置用ﾃﾞｨｽﾎﾟｰｻﾞﾌﾞﾙｶﾃｰﾃﾙ(2)2管一般(Ⅱ)①標準型</t>
  </si>
  <si>
    <t>Ⅱ039膀胱留置用ﾃﾞｨｽﾎﾟｰｻﾞﾌﾞﾙｶﾃｰﾃﾙ(2)2管一般(Ⅱ)②閉鎖式導尿ｼｽﾃﾑ</t>
  </si>
  <si>
    <t>Ⅱ039膀胱留置用ﾃﾞｨｽﾎﾟｰｻﾞﾌﾞﾙｶﾃｰﾃﾙ(3)2管一般(Ⅲ)①標準型</t>
  </si>
  <si>
    <t>Ⅱ039膀胱留置用ﾃﾞｨｽﾎﾟｰｻﾞﾌﾞﾙｶﾃｰﾃﾙ(3)2管一般(Ⅲ)②閉鎖式導尿ｼｽﾃﾑ</t>
  </si>
  <si>
    <t>Ⅱ039膀胱留置用ﾃﾞｨｽﾎﾟｰｻﾞﾌﾞﾙｶﾃｰﾃﾙ(4)特定(Ⅰ)</t>
  </si>
  <si>
    <t>Ⅱ039膀胱留置用ﾃﾞｨｽﾎﾟｰｻﾞﾌﾞﾙｶﾃｰﾃﾙ(5)特定(Ⅱ)</t>
  </si>
  <si>
    <t>Ⅱ039膀胱留置用ﾃﾞｨｽﾎﾟｰｻﾞﾌﾞﾙｶﾃｰﾃﾙ(6)圧迫止血</t>
  </si>
  <si>
    <t>Ⅱ040人工腎臓用特定保険医療材料(回路を含む｡)(1)ﾀﾞｲｱﾗｲｻﾞｰ ①Ⅰa型（膜面積1.5㎡未満）</t>
  </si>
  <si>
    <t>Ⅱ040人工腎臓用特定保険医療材料(回路を含む｡)(1)ﾀﾞｲｱﾗｲｻﾞｰ ②Ⅰa型（膜面積1.5㎡以上）</t>
  </si>
  <si>
    <t>Ⅱ040人工腎臓用特定保険医療材料(回路を含む｡)(1)ﾀﾞｲｱﾗｲｻﾞｰ ③Ⅰb型（膜面積1.5㎡未満）</t>
  </si>
  <si>
    <t>Ⅱ040人工腎臓用特定保険医療材料(回路を含む｡)(1)ﾀﾞｲｱﾗｲｻﾞｰ ④Ⅰb型（膜面積1.5㎡以上）</t>
  </si>
  <si>
    <t>Ⅱ040人工腎臓用特定保険医療材料(回路を含む｡)(1)ﾀﾞｲｱﾗｲｻﾞｰ ⑤Ⅱa型（膜面積1.5㎡未満）</t>
  </si>
  <si>
    <t>Ⅱ040人工腎臓用特定保険医療材料(回路を含む｡)(1)ﾀﾞｲｱﾗｲｻﾞｰ ⑥Ⅱa型（膜面積1.5㎡以上）</t>
  </si>
  <si>
    <t>Ⅱ040人工腎臓用特定保険医療材料(回路を含む｡)(1)ﾀﾞｲｱﾗｲｻﾞｰ ⑦Ⅱb型（膜面積1.5㎡未満）</t>
  </si>
  <si>
    <t>Ⅱ040人工腎臓用特定保険医療材料(回路を含む｡)(1)ﾀﾞｲｱﾗｲｻﾞｰ ⑧Ⅱb型（膜面積1.5㎡以上）</t>
  </si>
  <si>
    <t>Ⅱ040人工腎臓用特定保険医療材料(回路を含む｡)(1)ﾀﾞｲｱﾗｲｻﾞｰ ⑨S型（膜面積1.5㎡未満）</t>
  </si>
  <si>
    <t>Ⅱ040人工腎臓用特定保険医療材料(回路を含む｡)(1)ﾀﾞｲｱﾗｲｻﾞｰ ⑩S型（膜面積1.5㎡以上）</t>
  </si>
  <si>
    <t>Ⅱ040人工腎臓用特定保険医療材料(回路を含む｡)(1)ﾀﾞｲｱﾗｲｻﾞｰ ⑪特定積層型</t>
  </si>
  <si>
    <t>Ⅱ040人工腎臓用特定保険医療材料(回路を含む｡)(2)ﾍﾓﾌｨﾙﾀｰ</t>
  </si>
  <si>
    <t>Ⅱ040人工腎臓用特定保険医療材料(回路を含む｡)(3)吸着型血液浄化器 (β2-ﾐｸﾛｸﾞﾛﾌﾞﾘﾝ除去用)</t>
  </si>
  <si>
    <t>Ⅱ040人工腎臓用特定保険医療材料(回路を含む｡)(4)持続緩徐式血液濾過器 ①標準型</t>
  </si>
  <si>
    <t>Ⅱ040人工腎臓用特定保険医療材料(回路を含む｡)(4)持続緩徐式血液濾過器 ②特殊型</t>
  </si>
  <si>
    <t>Ⅱ040人工腎臓用特定保険医療材料(回路を含む｡)(5)ﾍﾓﾀﾞｲｱﾌｨﾙﾀｰ</t>
  </si>
  <si>
    <t>Ⅱ042緊急時ﾌﾞﾗｯﾄﾞｱｸｾｽ用留置ｶﾃｰﾃﾙ(1)ｼﾝｸﾞﾙﾙｰﾒﾝ ①一般型</t>
  </si>
  <si>
    <t>Ⅱ042緊急時ﾌﾞﾗｯﾄﾞｱｸｾｽ用留置ｶﾃｰﾃﾙ(1)ｼﾝｸﾞﾙﾙｰﾒﾝ ②交換用</t>
  </si>
  <si>
    <t>Ⅱ042緊急時ﾌﾞﾗｯﾄﾞｱｸｾｽ用留置ｶﾃｰﾃﾙ(2)ﾀﾞﾌﾞﾙﾙｰﾒﾝ以上 ①一般型</t>
  </si>
  <si>
    <t>Ⅱ042緊急時ﾌﾞﾗｯﾄﾞｱｸｾｽ用留置ｶﾃｰﾃﾙ(2)ﾀﾞﾌﾞﾙﾙｰﾒﾝ以上 ②ｶﾌ型</t>
  </si>
  <si>
    <t>Ⅱ044血漿交換用血漿分離器</t>
  </si>
  <si>
    <t>Ⅱ045血漿交換用血漿成分分離器</t>
  </si>
  <si>
    <t>Ⅱ046血漿交換療法用特定保険医療材料(1)血漿交換用ﾃﾞｨｽﾎﾟｰｻﾞﾌﾞﾙ選択的血漿成分吸着器(劇症肝炎用)</t>
  </si>
  <si>
    <t>Ⅱ046血漿交換療法用特定保険医療材料(2)血漿交換用ﾃﾞｨｽﾎﾟｰｻﾞﾌﾞﾙ選択的血漿成分吸着器(劇症肝炎用以外)</t>
  </si>
  <si>
    <t>Ⅱ047吸着式血液浄化用浄化器(ｴﾝﾄﾞﾄｷｼﾝ除去用)</t>
  </si>
  <si>
    <t>Ⅱ048吸着式血液浄化用浄化器(肝性昏睡用又は薬物中毒用)</t>
  </si>
  <si>
    <t>Ⅱ049白血球吸着用材料(1)一般用</t>
  </si>
  <si>
    <t>Ⅱ049白血球吸着用材料(2)低体重者・小児用</t>
  </si>
  <si>
    <t>B00205201</t>
  </si>
  <si>
    <t>Ⅱ052腹膜透析用ｶﾃｰﾃﾙ(1)長期留置型</t>
  </si>
  <si>
    <t>Ⅱ052腹膜透析用ｶﾃｰﾃﾙ(2)緊急留置型</t>
  </si>
  <si>
    <t>Ⅱ053腹膜透析液交換ｾｯﾄ(1)交換ｷｯﾄ</t>
  </si>
  <si>
    <t>Ⅱ053腹膜透析液交換ｾｯﾄ(2)回路 ①Yｾｯﾄ</t>
  </si>
  <si>
    <t>Ⅱ053腹膜透析液交換ｾｯﾄ(2)回路 ②APDｾｯﾄ</t>
  </si>
  <si>
    <t>Ⅱ053腹膜透析液交換ｾｯﾄ(2)回路 ③IPDｾｯﾄ</t>
  </si>
  <si>
    <t>Ⅱ056副木(1)軟化成形使用型 ①手指･足指用</t>
  </si>
  <si>
    <t>Ⅱ056副木(1)軟化成形使用型 ②上肢用</t>
  </si>
  <si>
    <t>Ⅱ056副木(1)軟化成形使用型 ③下肢用</t>
  </si>
  <si>
    <t>Ⅱ056副木(1)軟化成形使用型 ④鼻骨用</t>
  </si>
  <si>
    <t>Ⅱ056副木(2)形状賦形型 ①手指･足指用</t>
  </si>
  <si>
    <t>Ⅱ056副木(2)形状賦形型 ②上肢用</t>
  </si>
  <si>
    <t>Ⅱ056副木(2)形状賦形型 ③下肢用</t>
  </si>
  <si>
    <t>Ⅱ056副木(2)形状賦形型 ④鼻骨用</t>
  </si>
  <si>
    <t>Ⅱ056副木(3)ﾊﾛｰﾍﾞｽﾄ(ﾍﾞｽﾄ部分)</t>
  </si>
  <si>
    <t>Ⅱ056副木(4)ﾋｰﾙ</t>
  </si>
  <si>
    <t>Ⅱ057人工股関節用材料(1)骨盤側材料 ①臼蓋形成用ｶｯﾌﾟ（直接固定型）ｱ 標準型</t>
  </si>
  <si>
    <t>Ⅱ057人工股関節用材料(1)骨盤側材料 ①臼蓋形成用ｶｯﾌﾟ（直接固定型） ｲ 特殊型</t>
  </si>
  <si>
    <t>Ⅱ057人工股関節用材料(1)骨盤側材料 ①臼蓋形成用ｶｯﾌﾟ（直接固定型） ｴ ﾃﾞｭｱﾙﾓﾋﾞﾘﾃｨ用</t>
  </si>
  <si>
    <t>Ⅱ057人工股関節用材料(1)骨盤側材料 ②臼蓋形成用ｶｯﾌﾟ(間接固定型)</t>
  </si>
  <si>
    <t>Ⅱ057人工股関節用材料(1)骨盤側材料 ③ｶｯﾌﾟ・ﾗｲﾅｰ一体型(間接固定型) ｱ ｶｯﾌﾟ・ﾗｲﾅｰ一体型(Ⅱ)</t>
  </si>
  <si>
    <t>Ⅱ057人工股関節用材料(1)骨盤側材料 ③ｶｯﾌﾟ・ﾗｲﾅｰ一体型(間接固定型) ｲ ｶｯﾌﾟ・ﾗｲﾅｰ一体型(Ⅲ)</t>
  </si>
  <si>
    <t>Ⅱ057人工股関節用材料(1)骨盤側材料 ④ﾗｲﾅｰ ｱ 標準型</t>
  </si>
  <si>
    <t>Ⅱ057人工股関節用材料(1)骨盤側材料 ④ﾗｲﾅｰ ｲ 特殊型</t>
  </si>
  <si>
    <t>Ⅱ057人工股関節用材料(1)骨盤側材料 ④ﾗｲﾅｰ ｳ ﾃﾞｭｱﾙﾓﾋﾞﾘﾃｨ対応型</t>
  </si>
  <si>
    <t>Ⅱ057人工股関節用材料(1)骨盤側材料 ⑤ﾃﾞｭｱﾙﾓﾋﾞﾘﾃｨ化ﾗｲﾅｰ</t>
  </si>
  <si>
    <t>Ⅱ057人工股関節用材料(2)大腿骨側材料 ①大腿骨ｽﾃﾑ(直接固定型) ｱ 標準型</t>
  </si>
  <si>
    <t>Ⅱ057人工股関節用材料(2)大腿骨側材料 ①大腿骨ｽﾃﾑ(直接固定型) ｲ 特殊型</t>
  </si>
  <si>
    <t>Ⅱ057人工股関節用材料(2)大腿骨側材料 ②大腿骨ｽﾃﾑ(間接固定型)</t>
  </si>
  <si>
    <t>Ⅱ057人工股関節用材料(2)大腿骨側材料 ③大腿骨ｽﾃﾑﾍｯﾄﾞ ｱ 大腿骨ｽﾃﾑﾍｯﾄﾞ（Ⅰ）</t>
  </si>
  <si>
    <t>Ⅱ057人工股関節用材料(2)大腿骨側材料 ③大腿骨ｽﾃﾑﾍｯﾄﾞ ｲ 大腿骨ｽﾃﾑﾍｯﾄﾞ（Ⅱ）</t>
  </si>
  <si>
    <t>Ⅱ057人工股関節用材料(2)大腿骨側材料 ④人工骨頭用 ｱ ﾓﾉﾎﾟｰﾗｶｯﾌﾟ</t>
  </si>
  <si>
    <t>Ⅱ057人工股関節用材料(2)大腿骨側材料 ④人工骨頭用 ｲ ﾊﾞｲﾎﾟｰﾗｶｯﾌﾟ(Ⅰ)</t>
  </si>
  <si>
    <t>Ⅱ057人工股関節用材料(2)大腿骨側材料 ④人工骨頭用 ｳ ﾊﾞｲﾎﾟｰﾗｶｯﾌﾟ（Ⅱ）</t>
  </si>
  <si>
    <t>Ⅱ057人工股関節用材料(2)大腿骨側材料 ⑤大腿骨ﾈｯｸ</t>
  </si>
  <si>
    <t>Ⅱ057人工股関節用材料(3)単純人工骨頭</t>
  </si>
  <si>
    <t>Ⅱ058人工膝関節用材料(1)大腿骨側材料 ①全置換用材料(直接固定型)</t>
  </si>
  <si>
    <t>Ⅱ058人工膝関節用材料(1)大腿骨側材料 ②全置換用材料(間接固定型)ｱ標準型</t>
  </si>
  <si>
    <t>Ⅱ058人工膝関節用材料(1)大腿骨側材料 ②全置換用材料(間接固定型)ｲ特殊型</t>
  </si>
  <si>
    <t>Ⅱ058人工膝関節用材料(1)大腿骨側材料 ③片側置換用材料(直接固定型)</t>
  </si>
  <si>
    <t>Ⅱ058人工膝関節用材料(1)大腿骨側材料 ④片側置換用材料(間接固定型)ｱ標準型</t>
  </si>
  <si>
    <t>Ⅱ058人工膝関節用材料(1)大腿骨側材料 ④片側置換用材料(間接固定型)ｲ特殊型</t>
  </si>
  <si>
    <t>Ⅱ058人工膝関節用材料(2)脛骨側材料 ①全置換用材料(直接固定型) ｱ 標準型</t>
  </si>
  <si>
    <t>Ⅱ058人工膝関節用材料(2)脛骨側材料 ①全置換用材料(直接固定型) ｲ 特殊型</t>
  </si>
  <si>
    <t>Ⅱ058人工膝関節用材料(2)脛骨側材料 ②全置換用材料(間接固定型)</t>
  </si>
  <si>
    <t>Ⅱ058人工膝関節用材料(2)脛骨側材料 ③片側置換用材料(直接固定型)</t>
  </si>
  <si>
    <t>Ⅱ058人工膝関節用材料(2)脛骨側材料 ④片側置換用材料(間接固定型)</t>
  </si>
  <si>
    <t>Ⅱ058人工膝関節用材料(3)膝蓋骨材料 ①膝蓋骨置換用材料(Ⅰ)</t>
  </si>
  <si>
    <t>Ⅱ058人工膝関節用材料(3)膝蓋骨材料 ②膝蓋骨置換用材料(Ⅲ)</t>
  </si>
  <si>
    <t>Ⅱ058人工膝関節用材料(4)ｲﾝｻｰﾄ（Ⅰ）</t>
  </si>
  <si>
    <t>Ⅱ058人工膝関節用材料(5)ｲﾝｻｰﾄ（Ⅱ）</t>
  </si>
  <si>
    <t>Ⅱ059ｵﾌﾟｼｮﾝ部品(1)人工関節用部品 ①一般ｵﾌﾟｼｮﾝ部品</t>
  </si>
  <si>
    <t>Ⅱ059ｵﾌﾟｼｮﾝ部品(1)人工関節用部品 ②ｶｯﾌﾟｻﾎﾟｰﾄ</t>
  </si>
  <si>
    <t>Ⅱ059ｵﾌﾟｼｮﾝ部品(2)人工膝関節用部品①人工関節用部品（Ⅰ）</t>
  </si>
  <si>
    <t>Ⅱ059ｵﾌﾟｼｮﾝ部品(2)人工膝関節用部品②人工関節用部品（Ⅱ）</t>
  </si>
  <si>
    <t>Ⅱ059ｵﾌﾟｼｮﾝ部品(3)人工関節固定強化部品 ①人工関節固定強化部品（Ⅰ）</t>
  </si>
  <si>
    <t>Ⅱ059ｵﾌﾟｼｮﾝ部品(3)人工関節固定強化部品 ②人工関節固定強化部品（Ⅱ）</t>
  </si>
  <si>
    <t>Ⅱ059ｵﾌﾟｼｮﾝ部品(4)再建用強化部品</t>
  </si>
  <si>
    <t>Ⅱ059ｵﾌﾟｼｮﾝ部品(5)人工股関節用部品 ①骨盤用(Ⅰ)</t>
  </si>
  <si>
    <t>Ⅱ059ｵﾌﾟｼｮﾝ部品(5)人工股関節用部品 ②骨盤用(Ⅱ)</t>
  </si>
  <si>
    <t>Ⅱ059ｵﾌﾟｼｮﾝ部品(6)その他の関節固定用材料用部品</t>
  </si>
  <si>
    <t>Ⅱ060固定用内副子(ｽｸﾘｭｰ)(1)一般ｽｸﾘｭｰ(生体用合金Ⅰ)①標準型</t>
  </si>
  <si>
    <t>Ⅱ060固定用内副子(ｽｸﾘｭｰ)(1)一般ｽｸﾘｭｰ(生体用合金Ⅰ)②特殊型</t>
  </si>
  <si>
    <t>Ⅱ060固定用内副子(ｽｸﾘｭｰ)(2)一般ｽｸﾘｭｰ(生体用合金Ⅱ)</t>
  </si>
  <si>
    <t>Ⅱ060固定用内副子(ｽｸﾘｭｰ)(3)一般ｽｸﾘｭｰ(ｱﾙﾐﾅｾﾗﾐｯｸ)</t>
  </si>
  <si>
    <t>Ⅱ060固定用内副子(ｽｸﾘｭｰ)(4)中空ｽｸﾘｭｰ･S</t>
  </si>
  <si>
    <t>Ⅱ060固定用内副子(ｽｸﾘｭｰ)(5)中空ｽｸﾘｭｰ･L</t>
  </si>
  <si>
    <t>Ⅱ060固定用内副子(ｽｸﾘｭｰ)(6)その他のｽｸﾘｭｰ ①標準型 ｱ 小型ｽｸﾘｭｰ(頭蓋骨･顔面･上下顎骨用)</t>
  </si>
  <si>
    <t>Ⅱ060固定用内副子(ｽｸﾘｭｰ)(6)その他のｽｸﾘｭｰ ②特殊型 ｱ 軟骨及び軟部組織用 ⅰ特殊固定用ｱﾝｶｰ</t>
  </si>
  <si>
    <t>Ⅱ060固定用内副子(ｽｸﾘｭｰ)(6)その他のｽｸﾘｭｰ ②特殊型 ｱ 軟骨及び軟部組織用 ⅱ座金型</t>
  </si>
  <si>
    <t>Ⅱ060固定用内副子(ｽｸﾘｭｰ)(6)その他のｽｸﾘｭｰ ②特殊型 ｲ 圧迫調整固定用･両端ねじ型 ⅰ大腿骨頸部用</t>
  </si>
  <si>
    <t>B002060060221K</t>
  </si>
  <si>
    <t>Ⅱ060固定用内副子(ｽｸﾘｭｰ)(6)その他のｽｸﾘｭｰ ②特殊型 ｲ 圧迫調整固定用･両端ねじ型 ⅱ一般用</t>
  </si>
  <si>
    <t>Ⅱ060固定用内副子(ｽｸﾘｭｰ)(6)その他のｽｸﾘｭｰ ②特殊型 ｳ 義眼等人工物固定用</t>
  </si>
  <si>
    <t>Ⅱ061固定用内副子(ﾌﾟﾚｰﾄ)(1)ｽﾄﾚｰﾄﾌﾟﾚｰﾄ(生体用合金Ⅰ･S)</t>
  </si>
  <si>
    <t>Ⅱ061固定用内副子(ﾌﾟﾚｰﾄ)(2)ｽﾄﾚｰﾄﾌﾟﾚｰﾄ(生体用合金Ⅰ･L)</t>
  </si>
  <si>
    <t>Ⅱ061固定用内副子(ﾌﾟﾚｰﾄ)(3)ｽﾄﾚｰﾄﾌﾟﾚｰﾄ(生体用合金Ⅱ･S)</t>
  </si>
  <si>
    <t>Ⅱ061固定用内副子(ﾌﾟﾚｰﾄ)(4)ｽﾄﾚｰﾄﾌﾟﾚｰﾄ(生体用合金Ⅱ･L)</t>
  </si>
  <si>
    <t>Ⅱ061固定用内副子(ﾌﾟﾚｰﾄ)(5)有角ﾌﾟﾚｰﾄ(生体用合金Ⅰ)</t>
  </si>
  <si>
    <t>Ⅱ061固定用内副子(ﾌﾟﾚｰﾄ)(6)有角ﾌﾟﾚｰﾄ(生体用合金Ⅱ)</t>
  </si>
  <si>
    <t>Ⅱ061固定用内副子(ﾌﾟﾚｰﾄ)(7)骨端用ﾌﾟﾚｰﾄ(生体用合金Ⅰ)①標準型</t>
  </si>
  <si>
    <t>Ⅱ061固定用内副子(ﾌﾟﾚｰﾄ)(7)骨端用ﾌﾟﾚｰﾄ(生体用合金Ⅰ)②内外反変形矯正用（小児）</t>
  </si>
  <si>
    <t>Ⅱ061固定用内副子(ﾌﾟﾚｰﾄ)(7)骨端用ﾌﾟﾚｰﾄ(生体用合金Ⅰ)③患者適合型</t>
  </si>
  <si>
    <t>Ⅱ061固定用内副子(ﾌﾟﾚｰﾄ)(8)骨端用ﾌﾟﾚｰﾄ(生体用合金Ⅱ)</t>
  </si>
  <si>
    <t>Ⅱ061固定用内副子(ﾌﾟﾚｰﾄ)(9)その他のﾌﾟﾚｰﾄ ①標準 ｱ 指骨､頭蓋骨､顔面骨､上下顎骨用 ⅰｽﾄﾚｰﾄ型･異形型</t>
  </si>
  <si>
    <t>Ⅱ061固定用内副子(ﾌﾟﾚｰﾄ)(9)その他のﾌﾟﾚｰﾄ ①標準 ｱ 指骨､頭蓋骨､顔面骨､上下顎骨用 ⅱﾒｯｼｭ型</t>
  </si>
  <si>
    <t>B00206109012</t>
  </si>
  <si>
    <t>Ⅱ061固定用内副子(ﾌﾟﾚｰﾄ)(9)その他のﾌﾟﾚｰﾄ ①標準 ｲ 下顎骨･骨盤再建用</t>
  </si>
  <si>
    <t>Ⅱ061固定用内副子(ﾌﾟﾚｰﾄ)(9)その他のﾌﾟﾚｰﾄ ①標準 ｳ 人工顎関節用</t>
  </si>
  <si>
    <t>Ⅱ061固定用内副子(ﾌﾟﾚｰﾄ)(9)その他のﾌﾟﾚｰﾄ ①標準 ｴ 頭蓋骨閉鎖用 ⅰﾊﾞｰﾎｰﾙ型</t>
  </si>
  <si>
    <t>Ⅱ061固定用内副子(ﾌﾟﾚｰﾄ)(9)その他のﾌﾟﾚｰﾄ ①標準 ｴ 頭蓋骨閉鎖用 ⅱｸﾗﾝﾌﾟ型</t>
  </si>
  <si>
    <t>Ⅱ061固定用内副子(ﾌﾟﾚｰﾄ)(9)その他のﾌﾟﾚｰﾄ ②特殊 ｱ 骨延長用</t>
  </si>
  <si>
    <t>Ⅱ061固定用内副子(ﾌﾟﾚｰﾄ)(9)その他のﾌﾟﾚｰﾄ ②特殊 ｲ ｽｸﾘｭｰ非使用型</t>
  </si>
  <si>
    <t>Ⅱ062大腿骨外側固定用内副子(1)つばなしﾌﾟﾚｰﾄ</t>
  </si>
  <si>
    <t>Ⅱ062大腿骨外側固定用内副子(2)つばつきﾌﾟﾚｰﾄ</t>
  </si>
  <si>
    <t>Ⅱ062大腿骨外側固定用内副子(3)ﾗｸﾞｽｸﾘｭｰ</t>
  </si>
  <si>
    <t>Ⅱ062大腿骨外側固定用内副子(4)ｽﾗｲﾃﾞｨﾝｸﾞﾗｸﾞｽｸﾘｭｰ</t>
  </si>
  <si>
    <t>Ⅱ062大腿骨外側固定用内副子(5)圧迫固定ｽｸﾘｭｰ</t>
  </si>
  <si>
    <t>Ⅱ063固定用内副子用ﾜｯｼｬｰ､ﾅｯﾄ類(1)ﾜｯｼｬｰ</t>
  </si>
  <si>
    <t>B00206301K1</t>
  </si>
  <si>
    <t>B00206301K2</t>
  </si>
  <si>
    <t>Ⅱ063固定用内副子用ﾜｯｼｬｰ､ﾅｯﾄ類(2)ﾅｯﾄ</t>
  </si>
  <si>
    <t>Ⅱ064脊椎固定用材料(1)脊椎ﾛｯﾄﾞ</t>
  </si>
  <si>
    <t>Ⅱ064脊椎固定用材料(2)脊椎ﾌﾟﾚｰﾄ ①標準型</t>
  </si>
  <si>
    <t>Ⅱ064脊椎固定用材料(2)脊椎ﾌﾟﾚｰﾄ ②バスケット型</t>
  </si>
  <si>
    <t>B0020640201K</t>
  </si>
  <si>
    <t>Ⅱ064脊椎固定用材料(3)椎体ﾌｯｸ</t>
  </si>
  <si>
    <t>Ⅱ064脊椎固定用材料(4)脊椎ｽｸﾘｭｰ(固定型)</t>
  </si>
  <si>
    <t>B00206405</t>
  </si>
  <si>
    <t>Ⅱ064脊椎固定用材料(5)脊椎ｽｸﾘｭｰ(可動型)</t>
  </si>
  <si>
    <t>Ⅱ064脊椎固定用材料(6)脊椎ｽｸﾘｭｰ(ｱﾝｶｰ型)</t>
  </si>
  <si>
    <t>Ⅱ064脊椎固定用材料(7)脊椎ｺﾈｸﾀｰ</t>
  </si>
  <si>
    <t>Ⅱ064脊椎固定用材料(8)ﾄﾗﾝｽﾊﾞｰｽ固定器</t>
  </si>
  <si>
    <t>Ⅱ064脊椎固定用材料(9)椎体ｽﾃｰﾌﾟﾙ</t>
  </si>
  <si>
    <t>Ⅱ065人工肩関節用材料(1)肩甲骨側材料①ｸﾞﾚﾉｲﾄﾞｺﾝﾎﾟｰﾈﾝﾄ　ｱ 標準型</t>
  </si>
  <si>
    <t>Ⅱ065人工肩関節用材料(1)肩甲骨側材料①ｸﾞﾚﾉｲﾄﾞｺﾝﾎﾟｰﾈﾝﾄ ｲ 特殊型</t>
  </si>
  <si>
    <t>Ⅱ065人工肩関節用材料(1)肩甲骨側材料②関節窩ﾍｯﾄﾞ ｱ 標準型</t>
  </si>
  <si>
    <t>Ⅱ065人工肩関節用材料(1)肩甲骨側材料②関節窩ﾍｯﾄﾞ ｲ 部分補正型</t>
  </si>
  <si>
    <t>Ⅱ065人工肩関節用材料(1)肩甲骨側材料③ﾍﾞｰｽﾌﾟﾚｰﾄ ｱ 標準型</t>
  </si>
  <si>
    <t>Ⅱ065人工肩関節用材料(1)肩甲骨側材料③ﾍﾞｰｽﾌﾟﾚｰﾄ ｲ 特殊型</t>
  </si>
  <si>
    <t>Ⅱ065人工肩関節用材料(2)上腕骨側材料①上腕骨ｽﾃﾑ ｱ 標準型</t>
  </si>
  <si>
    <t>Ⅱ065人工肩関節用材料(2)上腕骨側材料①上腕骨ｽﾃﾑ ｲ 特殊型</t>
  </si>
  <si>
    <t>Ⅱ065人工肩関節用材料(2)上腕骨側材料②ｽﾃﾑﾍｯﾄﾞ及びﾄﾚｲ ｱ ｽﾃﾑﾍｯﾄﾞ</t>
  </si>
  <si>
    <t>Ⅱ065人工肩関節用材料(2)上腕骨側材料②ｽﾃﾑﾍｯﾄﾞ及びﾄﾚｲ ｲ ﾄﾚｲ</t>
  </si>
  <si>
    <t>Ⅱ065人工肩関節用材料(2)上腕骨側材料③ｽﾍﾟｰｻｰ</t>
  </si>
  <si>
    <t>Ⅱ065人工肩関節用材料(2)上腕骨側材料④ｲﾝｻｰﾄ　ｱ標準型</t>
  </si>
  <si>
    <t>Ⅱ065人工肩関節用材料(2)上腕骨側材料④ｲﾝｻｰﾄ　ｲ特殊型</t>
  </si>
  <si>
    <t>Ⅱ065人工肩関節用材料(3)切換用</t>
  </si>
  <si>
    <t>Ⅱ066人工肘関節用材料(1)上腕骨ｽﾃﾑ</t>
  </si>
  <si>
    <t>Ⅱ066人工肘関節用材料(2)尺骨ｽﾃﾑ</t>
  </si>
  <si>
    <t>Ⅱ066人工肘関節用材料(3)橈骨側材料</t>
  </si>
  <si>
    <t>Ⅱ066人工肘関節用材料(4)ｺﾝﾀﾞｲﾙ</t>
  </si>
  <si>
    <t>Ⅱ066人工肘関節用材料(5)ﾍﾞｱﾘﾝｸﾞ①標準型</t>
  </si>
  <si>
    <t>Ⅱ066人工肘関節用材料(5)ﾍﾞｱﾘﾝｸﾞ②特殊型</t>
  </si>
  <si>
    <t>Ⅱ067人工手関節･足関節用材料(1)人工手関節用材料 ①橈骨側材料</t>
  </si>
  <si>
    <t>Ⅱ067人工手関節･足関節用材料(1)人工手関節用材料 ②中手骨側材料</t>
  </si>
  <si>
    <t>Ⅱ067人工手関節･足関節用材料(1)人工手関節用材料 ③一体型</t>
  </si>
  <si>
    <t>Ⅱ067人工手関節･足関節用材料(2)人工足関節用材料 ①脛骨側材料</t>
  </si>
  <si>
    <t>Ⅱ067人工手関節･足関節用材料(2)人工足関節用材料 ②距骨側材料</t>
  </si>
  <si>
    <t>Ⅱ068人工指関節用材料(1)人工手指関節用材料 ①人工手根中手関節用材料 ｱ 大菱形骨側材料</t>
  </si>
  <si>
    <t>Ⅱ068人工指関節用材料(1)人工手指関節用材料 ①人工手根中手関節用材料 ｲ 中手骨側材料</t>
  </si>
  <si>
    <t>B00206801012K</t>
  </si>
  <si>
    <t>Ⅱ068人工指関節用材料(1)人工手指関節用材料 ②その他の人工手指関節用材料 ｱ 近位側材料</t>
  </si>
  <si>
    <t>Ⅱ068人工指関節用材料(1)人工手指関節用材料 ②その他の人工手指関節用材料 ｲ 遠位側材料</t>
  </si>
  <si>
    <t>Ⅱ068人工指関節用材料(1)人工手指関節用材料 ②その他の人工手指関節用材料 ｳ 一体型</t>
  </si>
  <si>
    <t>Ⅱ068人工指関節用材料(1)人工手指関節用材料 ②その他の人工手指関節用材料 ｴ 人工手根骨用</t>
  </si>
  <si>
    <t>Ⅱ068人工指関節用材料(2)人工足指関節用材料 ①近位側材料</t>
  </si>
  <si>
    <t>Ⅱ068人工指関節用材料(2)人工足指関節用材料 ②遠位側材料</t>
  </si>
  <si>
    <t>Ⅱ068人工指関節用材料(2)人工足指関節用材料 ③一体型</t>
  </si>
  <si>
    <t>Ⅱ069上肢再建用人工関節用材料(1)再建用上腕骨近位補綴用材料</t>
  </si>
  <si>
    <t>Ⅱ069上肢再建用人工関節用材料(2)再建用上腕骨遠位補綴用材料</t>
  </si>
  <si>
    <t>Ⅱ069上肢再建用人工関節用材料(3)再建用尺骨側材料</t>
  </si>
  <si>
    <t>B00206903K</t>
  </si>
  <si>
    <t>Ⅱ070下肢再建用人工関節用材料 (1)再建用臼蓋形成ｶｯﾌﾟ</t>
  </si>
  <si>
    <t>Ⅱ070下肢再建用人工関節用材料 (2)再建用大腿骨近位補綴用材料</t>
  </si>
  <si>
    <t>Ⅱ070下肢再建用人工関節用材料 (3)再建用大腿骨遠位補綴用材料</t>
  </si>
  <si>
    <t>Ⅱ070下肢再建用人工関節用材料 (4)再建用大腿骨表面置換用材料</t>
  </si>
  <si>
    <t>Ⅱ070下肢再建用人工関節用材料 (5)再建用脛骨近位補綴用材料</t>
  </si>
  <si>
    <t>Ⅱ070下肢再建用人工関節用材料 (6)再建用脛骨表面置換用材料</t>
  </si>
  <si>
    <t>Ⅱ071ｶｽﾀﾑﾒｲﾄﾞ人工関節及びｶｽﾀﾑﾒｲﾄﾞ人工骨(1)ｶｽﾀﾑﾒｲﾄﾞ人工関節</t>
  </si>
  <si>
    <t>Ⅱ071ｶｽﾀﾑﾒｲﾄﾞ人工関節及びｶｽﾀﾑﾒｲﾄﾞ人工骨(2)ｶｽﾀﾑﾒｲﾄﾞ人工骨①ｶｽﾀﾑﾒｲﾄﾞ人工骨(S)</t>
  </si>
  <si>
    <t>Ⅱ071ｶｽﾀﾑﾒｲﾄﾞ人工関節及びｶｽﾀﾑﾒｲﾄﾞ人工骨(2)ｶｽﾀﾑﾒｲﾄﾞ人工骨②ｶｽﾀﾑﾒｲﾄﾞ人工骨(M)</t>
  </si>
  <si>
    <t>Ⅱ071ｶｽﾀﾑﾒｲﾄﾞ人工関節及びｶｽﾀﾑﾒｲﾄﾞ人工骨(3)ｶｽﾀﾑﾒｲﾄﾞﾌﾟﾚｰﾄ</t>
  </si>
  <si>
    <t>Ⅱ072人工骨頭帽</t>
  </si>
  <si>
    <t>Ⅱ073髄内釘(1)髄内釘 ①標準型</t>
  </si>
  <si>
    <t>Ⅱ073髄内釘(1)髄内釘 ②大腿骨頸部型</t>
  </si>
  <si>
    <t>Ⅱ073髄内釘(1)髄内釘 ③集束型</t>
  </si>
  <si>
    <t>Ⅱ073髄内釘(1)髄内釘 ④可変延長型</t>
  </si>
  <si>
    <t>Ⅱ073髄内釘(2)横止めｽｸﾘｭｰ ①標準型</t>
  </si>
  <si>
    <t>Ⅱ073髄内釘(2)横止めｽｸﾘｭｰ ②大腿骨頸部型</t>
  </si>
  <si>
    <t>Ⅱ073髄内釘(2)横止めｽｸﾘｭｰ ③特殊型</t>
  </si>
  <si>
    <t>Ⅱ073髄内釘(3)ﾅｯﾄ</t>
  </si>
  <si>
    <t>Ⅱ073髄内釘(4)位置情報表示装置（ﾌﾟﾛｰﾌﾞ･ﾄﾞﾘﾙ）</t>
  </si>
  <si>
    <t>Ⅱ074固定釘(1)平面型</t>
  </si>
  <si>
    <t>Ⅱ074固定釘(2)立体特殊型</t>
  </si>
  <si>
    <t>Ⅱ074固定釘(3)高位脛骨骨切り用</t>
  </si>
  <si>
    <t>Ⅱ075固定用金属線(1)金属線 ①ﾜｲﾔｰ</t>
  </si>
  <si>
    <t>Ⅱ075固定用金属線(1)金属線 ②ｹｰﾌﾞﾙ</t>
  </si>
  <si>
    <t>Ⅱ075固定用金属線(1)金属線 ③ﾊﾞﾝﾄﾞ</t>
  </si>
  <si>
    <t>Ⅱ075固定用金属線(2)大転子専用締結器</t>
  </si>
  <si>
    <t>Ⅱ076固定用金属ﾋﾟﾝ(1)創外固定器用 ①標準型</t>
  </si>
  <si>
    <t>B0020760101K</t>
  </si>
  <si>
    <t>Ⅱ076固定用金属ﾋﾟﾝ(1)創外固定器用 ②抗緊張ﾋﾟﾝ ｱ 一般型</t>
  </si>
  <si>
    <t>Ⅱ076固定用金属ﾋﾟﾝ(1)創外固定器用 ②抗緊張ﾋﾟﾝ ｲ 特殊型</t>
  </si>
  <si>
    <t>Ⅱ076固定用金属ﾋﾟﾝ(2)一般用 ①標準型</t>
  </si>
  <si>
    <t>Ⅱ076固定用金属ﾋﾟﾝ(2)一般用 ②ﾘﾝｸﾞ型</t>
  </si>
  <si>
    <t>B0020760202K</t>
  </si>
  <si>
    <t>Ⅱ077人工靱帯(1)固定器具なし</t>
  </si>
  <si>
    <t>Ⅱ077人工靱帯(2)固定器具つき</t>
  </si>
  <si>
    <t>Ⅱ078人工骨(1)汎用型 ①非吸収型 ｱ 顆粒･ﾌｨﾗｰ</t>
  </si>
  <si>
    <t>Ⅱ078人工骨(1)汎用型 ①非吸収型 ｲ 多孔体</t>
  </si>
  <si>
    <t>Ⅱ078人工骨(1)汎用型 ①非吸収型 ｳ 骨形成促進型</t>
  </si>
  <si>
    <t>Ⅱ078人工骨(1)汎用型 ①非吸収型 ｴ 形状賦形型</t>
  </si>
  <si>
    <t>Ⅱ078人工骨(1)汎用型 ②吸収型 ｱ 顆粒･ﾌｨﾗｰ</t>
  </si>
  <si>
    <t>Ⅱ078人工骨(1)汎用型 ②吸収型 ｲ 多孔体ⅰ一般型</t>
  </si>
  <si>
    <t>Ⅱ078人工骨(1)汎用型 ②吸収型 ｲ 多孔体ⅱ蛋白質配合型</t>
  </si>
  <si>
    <t>Ⅱ078人工骨(2)専用型 ①人工耳小骨</t>
  </si>
  <si>
    <t>Ⅱ078人工骨(2)専用型 ②開頭穿孔術用</t>
  </si>
  <si>
    <t>Ⅱ078人工骨(2)専用型 ③頭蓋骨･喉頭気管用</t>
  </si>
  <si>
    <t>Ⅱ078人工骨(2)専用型 ④椎弓･棘間用</t>
  </si>
  <si>
    <t>Ⅱ078人工骨(2)専用型 ⑤椎体固定用 ｱ 1椎体用</t>
  </si>
  <si>
    <t>Ⅱ078人工骨(2)専用型 ⑤椎体固定用 ｲ その他</t>
  </si>
  <si>
    <t>Ⅱ078人工骨(2)専用型 ⑥骨盤用 ｱ 腸骨稜用</t>
  </si>
  <si>
    <t>Ⅱ078人工骨(2)専用型 ⑥骨盤用 ｲ その他</t>
  </si>
  <si>
    <t>Ⅱ078人工骨(2)専用型 ⑦肋骨･胸骨･四肢骨用</t>
  </si>
  <si>
    <t>Ⅱ078人工骨(2)専用型 ⑧椎体骨創部閉鎖用</t>
  </si>
  <si>
    <t>Ⅱ078人工骨(2)専用型 ⑨スクリュー併用用</t>
  </si>
  <si>
    <t>Ⅱ079骨ｾﾒﾝﾄ(1)頭蓋骨用</t>
  </si>
  <si>
    <t>Ⅱ079骨ｾﾒﾝﾄ(2)人工関節固定用</t>
  </si>
  <si>
    <t>Ⅱ079骨ｾﾒﾝﾄ(3)脊椎用</t>
  </si>
  <si>
    <t>Ⅱ080合成吸収性骨片接合材料(1)ｽｸﾘｭｰ ①一般用</t>
  </si>
  <si>
    <t>Ⅱ080合成吸収性骨片接合材料(1)ｽｸﾘｭｰ ②頭蓋･顎･顔面･小骨用</t>
  </si>
  <si>
    <t>Ⅱ080合成吸収性骨片接合材料(2)中空ｽｸﾘｭｰ</t>
  </si>
  <si>
    <t>Ⅱ080合成吸収性骨片接合材料(3)ｽﾄﾚｰﾄﾌﾟﾚｰﾄ</t>
  </si>
  <si>
    <t>Ⅱ080合成吸収性骨片接合材料(4)その他のﾌﾟﾚｰﾄ</t>
  </si>
  <si>
    <t>Ⅱ080合成吸収性骨片接合材料(5)骨・軟部組織固定用ｱﾝｶｰ</t>
  </si>
  <si>
    <t>Ⅱ080合成吸収性骨片接合材料(6)ﾎﾞﾀﾝ</t>
  </si>
  <si>
    <t>Ⅱ080合成吸収性骨片接合材料(7)ﾜｯｼｬｰ</t>
  </si>
  <si>
    <t>Ⅱ080合成吸収性骨片接合材料(8)ﾋﾟﾝ ①一般用</t>
  </si>
  <si>
    <t xml:space="preserve">Ⅱ080合成吸収性骨片接合材料(8)ﾋﾟﾝ ②胸骨･肋骨用 </t>
  </si>
  <si>
    <t xml:space="preserve">Ⅱ080合成吸収性骨片接合材料(9)ｼｰﾄ・ﾒｯｼｭ型 (15㎠以上25㎠未満) </t>
  </si>
  <si>
    <t xml:space="preserve">Ⅱ080合成吸収性骨片接合材料(10)ｼｰﾄ・ﾒｯｼｭ型 (25㎠以上) </t>
  </si>
  <si>
    <t>Ⅱ080合成吸収性骨片接合材料（11）頭蓋骨閉鎖用ｸﾗﾝﾌﾟ①一般型</t>
  </si>
  <si>
    <t>Ⅱ080合成吸収性骨片接合材料（11）頭蓋骨閉鎖用ｸﾗﾝﾌﾟ②簡易型</t>
  </si>
  <si>
    <t>Ⅱ081脳動脈瘤手術ｸﾘｯﾌﾟ(1)標準型</t>
  </si>
  <si>
    <t>Ⅱ081脳動脈瘤手術ｸﾘｯﾌﾟ(2)特殊型</t>
  </si>
  <si>
    <t>Ⅱ083脳動静脈奇形手術用等ｸﾘｯﾌﾟ</t>
  </si>
  <si>
    <t>Ⅱ084人工硬膜(1)非吸収型</t>
  </si>
  <si>
    <t>Ⅱ084人工硬膜(2)吸収型</t>
  </si>
  <si>
    <t>Ⅱ085脳深部刺激装置用ﾘｰﾄﾞｾｯﾄ(4極用)</t>
  </si>
  <si>
    <t>Ⅱ086脳・脊髄刺激装置用ﾘｰﾄﾞ及び仙骨神経刺激装置用リード(1)ﾘｰﾄﾞｾｯﾄ①4極又は8極</t>
  </si>
  <si>
    <t>Ⅱ086脳・脊髄刺激装置用ﾘｰﾄﾞ及び仙骨神経刺激装置用リード(1)ﾘｰﾄﾞｾｯﾄ②16極以上</t>
  </si>
  <si>
    <t>Ⅱ086脳・脊髄刺激装置用ﾘｰﾄﾞ及び仙骨神経刺激装置用リード(2)ｱﾀﾞﾌﾟﾀｰ</t>
  </si>
  <si>
    <t>Ⅱ087植込型脳･脊髄電気刺激装置(1)疼痛除去用①4極用</t>
  </si>
  <si>
    <t>Ⅱ087植込型脳･脊髄電気刺激装置(1)疼痛除去用②8極用</t>
  </si>
  <si>
    <t>Ⅱ087植込型脳･脊髄電気刺激装置(1)疼痛除去用③16極以上用</t>
  </si>
  <si>
    <t>Ⅱ087植込型脳･脊髄電気刺激装置(1)疼痛除去用④16極用・充電式</t>
  </si>
  <si>
    <t>Ⅱ087植込型脳･脊髄電気刺激装置 (1)疼痛除去用⑤16極以上用・充電式・体位変換対応型</t>
  </si>
  <si>
    <t>Ⅱ087植込型脳･脊髄電気刺激装置(1)疼痛除去用⑥32極用・充電式</t>
  </si>
  <si>
    <t>Ⅱ087植込型脳･脊髄電気刺激装置(2)振戦軽減用①4極用</t>
  </si>
  <si>
    <t>Ⅱ087植込型脳･脊髄電気刺激装置(2)振戦軽減用②16極以上用</t>
  </si>
  <si>
    <t>Ⅱ087植込型脳･脊髄電気刺激装置(2)振戦軽減用③16極以上用・充電式</t>
  </si>
  <si>
    <t>Ⅱ088脳波測定用頭蓋内電極(1)硬膜下電極(10極以下)</t>
  </si>
  <si>
    <t>Ⅱ088脳波測定用頭蓋内電極(2)硬膜下電極(11極以上)</t>
  </si>
  <si>
    <t>Ⅱ088脳波測定用頭蓋内電極(3)深部電極</t>
  </si>
  <si>
    <t>Ⅱ090人工内耳用材料(1)人工内耳用ｲﾝﾌﾟﾗﾝﾄ(電極及び受信-刺激器)</t>
  </si>
  <si>
    <t>Ⅱ090人工内耳用材料(2)人工内耳用音声信号処理装置①標準型</t>
  </si>
  <si>
    <t>Ⅱ090人工内耳用材料(2)人工内耳用音声信号処理装置②残存聴力活用型</t>
  </si>
  <si>
    <t>Ⅱ090人工内耳用材料(3)人工内耳用ﾍｯﾄﾞｾｯﾄ①ﾏｲｸﾛﾎﾝ</t>
  </si>
  <si>
    <t>Ⅱ090人工内耳用材料(3)人工内耳用ﾍｯﾄﾞｾｯﾄ②送信ｺｲﾙ</t>
  </si>
  <si>
    <t>Ⅱ090人工内耳用材料(3)人工内耳用ﾍｯﾄﾞｾｯﾄ③送信ｹｰﾌﾞﾙ</t>
  </si>
  <si>
    <t>Ⅱ090人工内耳用材料(3)人工内耳用ﾍｯﾄﾞｾｯﾄ④ﾏｸﾞﾈｯﾄ</t>
  </si>
  <si>
    <t>Ⅱ090人工内耳用材料(3)人工内耳用ﾍｯﾄﾞｾｯﾄ⑤接続ｹｰﾌﾞﾙ</t>
  </si>
  <si>
    <t>Ⅱ093人工喉頭(1)音声回復用人工補装具①一般型</t>
  </si>
  <si>
    <t>Ⅱ093人工喉頭(1)音声回復用人工補装具②長期留置型</t>
  </si>
  <si>
    <t>Ⅱ093人工喉頭(2)呼気弁</t>
  </si>
  <si>
    <t>Ⅱ094気管･気管支ｽﾃﾝﾄ(1)一時留置型①ｽﾄﾚｰﾄ型</t>
  </si>
  <si>
    <t>Ⅱ094気管･気管支ｽﾃﾝﾄ(1)一時留置型②Y字型</t>
  </si>
  <si>
    <t>Ⅱ094気管･気管支ｽﾃﾝﾄ(2)永久留置型 ①標準型</t>
  </si>
  <si>
    <t>Ⅱ094気管･気管支ｽﾃﾝﾄ(2)永久留置型 ②特殊型</t>
  </si>
  <si>
    <t>Ⅱ096胃･食道静脈瘤圧迫止血用ﾁｭｰﾌﾞ(1)食道止血用</t>
  </si>
  <si>
    <t>Ⅱ096胃･食道静脈瘤圧迫止血用ﾁｭｰﾌﾞ(2)胃止血用</t>
  </si>
  <si>
    <t>Ⅱ096胃･食道静脈瘤圧迫止血用ﾁｭｰﾌﾞ(3)胃･食道止血用</t>
  </si>
  <si>
    <t>Ⅱ097食道静脈瘤硬化療法用ｾｯﾄ(1)食道静脈瘤硬化療法用穿刺針</t>
  </si>
  <si>
    <t>Ⅱ097食道静脈瘤硬化療法用ｾｯﾄ(2)食道静脈瘤硬化療法用内視鏡固定用ﾊﾞﾙｰﾝ</t>
  </si>
  <si>
    <t>Ⅱ097食道静脈瘤硬化療法用ｾｯﾄ(3)食道静脈瘤硬化療法用止血ﾊﾞﾙｰﾝ</t>
  </si>
  <si>
    <t>Ⅱ097食道静脈瘤硬化療法用ｾｯﾄ(4)食道静脈瘤硬化療法用ｶﾞｲﾄﾞﾁｭｰﾌﾞ</t>
  </si>
  <si>
    <t>Ⅱ098内視鏡的食道静脈瘤結紮ｾｯﾄ(1)内視鏡的食道静脈瘤結紮ｾｯﾄ(単発式)</t>
  </si>
  <si>
    <t>Ⅱ098内視鏡的食道静脈瘤結紮ｾｯﾄ(2)内視鏡的食道静脈瘤結紮ｾｯﾄ(連発式)</t>
  </si>
  <si>
    <t>Ⅱ099組織代用人工繊維布(1)心血管系用 ①血管用ﾌｪﾙﾄ･ﾌｧﾌﾞﾘｯｸ</t>
  </si>
  <si>
    <t>Ⅱ099組織代用人工繊維布(1)心血管系用 ②心膜ｼｰﾄ</t>
  </si>
  <si>
    <t>Ⅱ099組織代用人工繊維布(1)心血管系用 ③心血管修復ﾊﾟｯﾁ一般用</t>
  </si>
  <si>
    <t>B0020990103K</t>
  </si>
  <si>
    <t>Ⅱ099組織代用人工繊維布(1)心血管系用 ③心血管修復ﾊﾟｯﾁ小児用</t>
  </si>
  <si>
    <t>Ⅱ099組織代用人工繊維布(2)ﾍﾙﾆｱ修復･胸壁補強用 ①一般</t>
  </si>
  <si>
    <t>Ⅱ099組織代用人工繊維布(2)ﾍﾙﾆｱ修復･胸壁補強用 ②形状付加型</t>
  </si>
  <si>
    <t>Ⅱ099組織代用人工繊維布(2)ﾍﾙﾆｱ修復･胸壁補強用 ③腹膜欠損用</t>
  </si>
  <si>
    <t>Ⅱ099組織代用人工繊維布(3)臓器欠損補強用</t>
  </si>
  <si>
    <t>Ⅱ099組織代用人工繊維布(4)自動縫合器対応用</t>
  </si>
  <si>
    <t>Ⅱ099組織代用人工繊維布(5)ﾌﾟﾚｼﾞｪｯﾄ･ﾁｭｰﾌﾞ</t>
  </si>
  <si>
    <t>Ⅱ100合成吸収性癒着防止材(1)ｼｰﾄ型</t>
  </si>
  <si>
    <t>Ⅱ100合成吸収性癒着防止材(2)ｽﾌﾟﾚｰ型</t>
  </si>
  <si>
    <t>B00210002K</t>
  </si>
  <si>
    <t>Ⅱ100合成吸収性癒着防止材(2)ｽﾌﾟﾚｰ型 経過措置22800BZX00234000</t>
  </si>
  <si>
    <t>Ⅱ101皮膚欠損用創傷被覆材(1)真皮に至る創傷用</t>
  </si>
  <si>
    <t>Ⅱ101皮膚欠損用創傷被覆材(2)皮下組織に至る創傷用 ①標準型</t>
  </si>
  <si>
    <t>Ⅱ101皮膚欠損用創傷被覆材(2)皮下組織に至る創傷用 ②異形型</t>
  </si>
  <si>
    <t>Ⅱ101皮膚欠損用創傷被覆材(3)筋･骨に至る創傷用</t>
  </si>
  <si>
    <t>Ⅱ103非固着性ｼﾘｺﾝｶﾞｰｾﾞ(1)広範囲熱傷用</t>
  </si>
  <si>
    <t>Ⅱ103非固着性ｼﾘｺﾝｶﾞｰｾﾞ(2)平坦部位用</t>
  </si>
  <si>
    <t>Ⅱ103非固着性ｼﾘｺﾝｶﾞｰｾﾞ(3)凹凸部位用</t>
  </si>
  <si>
    <t>Ⅱ107経皮的血管形成術用穿刺部止血材料</t>
  </si>
  <si>
    <t>Ⅱ108頭･静脈､腹腔ｼｬﾝﾄﾊﾞﾙﾌﾞ(1)標準型 ①標準機能 ｱ 近位ｶﾃｰﾃﾙ ⅰ標準型</t>
  </si>
  <si>
    <t>Ⅱ108頭･静脈､腹腔ｼｬﾝﾄﾊﾞﾙﾌﾞ(1)標準型 ①標準機能 ｱ 近位ｶﾃｰﾃﾙ ⅱ内視鏡型</t>
  </si>
  <si>
    <t>Ⅱ108頭･静脈､腹腔ｼｬﾝﾄﾊﾞﾙﾌﾞ(1)標準型 ①標準機能 ｲ ﾘｻﾞｰﾊﾞｰ</t>
  </si>
  <si>
    <t>Ⅱ108頭･静脈､腹腔ｼｬﾝﾄﾊﾞﾙﾌﾞ(1)標準型 ①標準機能 ｳ ﾊﾞﾙﾌﾞ ⅰ圧固定式</t>
  </si>
  <si>
    <t>Ⅱ108頭･静脈､腹腔ｼｬﾝﾄﾊﾞﾙﾌﾞ(1)標準型 ①標準機能 ｳ ﾊﾞﾙﾌﾞ ⅱ流量調節･圧可変式</t>
  </si>
  <si>
    <t>Ⅱ108頭･静脈､腹腔ｼｬﾝﾄﾊﾞﾙﾌﾞ(1)標準型 ①標準機能 ｴ 遠位ｶﾃｰﾃﾙ ⅰ標準型</t>
  </si>
  <si>
    <t>Ⅱ108頭･静脈､腹腔ｼｬﾝﾄﾊﾞﾙﾌﾞ(1)標準型 ①標準機能 ｴ 遠位ｶﾃｰﾃﾙ ⅱ細径一体型</t>
  </si>
  <si>
    <t>Ⅱ108頭･静脈､腹腔ｼｬﾝﾄﾊﾞﾙﾌﾞ(1)標準型 ①標準機能 ｵ ｺﾈｸﾀ ⅰｽﾄﾚｰﾄ</t>
  </si>
  <si>
    <t>Ⅱ108頭･静脈､腹腔ｼｬﾝﾄﾊﾞﾙﾌﾞ(1)標準型 ①標準機能 ｵ ｺﾈｸﾀ ⅱｽﾘｰｳｪｲ</t>
  </si>
  <si>
    <t>Ⅱ108頭･静脈､腹腔ｼｬﾝﾄﾊﾞﾙﾌﾞ(1)標準型 ②特殊機能</t>
  </si>
  <si>
    <t>Ⅱ108頭･静脈､腹腔ｼｬﾝﾄﾊﾞﾙﾌﾞ(2)ﾜﾝﾋﾟｰｽ型</t>
  </si>
  <si>
    <t>Ⅱ109胸水･腹水ｼｬﾝﾄﾊﾞﾙﾌﾞ(1)ｼｬﾝﾄﾊﾞﾙﾌﾞ</t>
  </si>
  <si>
    <t>Ⅱ109胸水･腹水ｼｬﾝﾄﾊﾞﾙﾌﾞ(2)交換用部品 ①ｶﾃｰﾃﾙ ｱ 腹腔･胸腔用</t>
  </si>
  <si>
    <t>Ⅱ109胸水･腹水ｼｬﾝﾄﾊﾞﾙﾌﾞ(2)交換用部品 ①ｶﾃｰﾃﾙ ｲ 静脈用</t>
  </si>
  <si>
    <t>Ⅱ109胸水･腹水ｼｬﾝﾄﾊﾞﾙﾌﾞ(2)交換用部品 ②ｺﾈｸﾀ</t>
  </si>
  <si>
    <t>Ⅱ110植込型輸液ポンプ</t>
  </si>
  <si>
    <t>Ⅱ111植込型輸液ポンプ用随腔ｶﾃｰﾃﾙ(1)標準型</t>
  </si>
  <si>
    <t>Ⅱ111植込型輸液ポンプ用随腔ｶﾃｰﾃﾙ(2)強化型</t>
  </si>
  <si>
    <t>Ⅱ112ﾍﾟｰｽﾒｰｶ(1)ｼﾝｸﾞﾙﾁｬﾝﾊﾞ①標準型</t>
  </si>
  <si>
    <t>Ⅱ112ﾍﾟｰｽﾒｰｶ(1)ｼﾝｸﾞﾙﾁｬﾝﾊﾞ②ﾘｰﾄﾞ一体型</t>
  </si>
  <si>
    <t>B0021120102K</t>
  </si>
  <si>
    <t>Ⅱ112ﾍﾟｰｽﾒｰｶ(1)ｼﾝｸﾞﾙﾁｬﾝﾊﾞ②ﾘｰﾄﾞ一体型 経過措置
22900BZX00047000</t>
  </si>
  <si>
    <t>Ⅱ112ﾍﾟｰｽﾒｰｶ(2)ﾃﾞｭｱﾙﾁｬﾝﾊﾞ(Ⅰ型・Ⅱ型）</t>
  </si>
  <si>
    <t>Ⅱ112ﾍﾟｰｽﾒｰｶ(3)ﾃﾞｭｱﾙﾁｬﾝﾊﾞ(Ⅲ型)</t>
  </si>
  <si>
    <t xml:space="preserve">Ⅱ112ﾍﾟｰｽﾒｰｶ(4)ﾃﾞｭｱﾙﾁｬﾝﾊﾞ(Ⅳ型) </t>
  </si>
  <si>
    <t>Ⅱ112ﾍﾟｰｽﾒｰｶ(5)ﾄﾘﾌﾟﾙﾁｬﾝﾊﾞ(Ⅰ型)①標準型</t>
  </si>
  <si>
    <t>Ⅱ112ﾍﾟｰｽﾒｰｶ(5)ﾄﾘﾌﾟﾙﾁｬﾝﾊﾞ(Ⅰ型)②極性可変型</t>
  </si>
  <si>
    <t xml:space="preserve">Ⅱ112ﾍﾟｰｽﾒｰｶ(6)ﾄﾘﾌﾟﾙﾁｬﾝﾊﾞ(Ⅱ型)①単極用又は双極用 </t>
  </si>
  <si>
    <t>Ⅱ112ﾍﾟｰｽﾒｰｶ(6)ﾄﾘﾌﾟﾙﾁｬﾝﾊﾞ(Ⅱ型)②４極用</t>
  </si>
  <si>
    <t>Ⅱ112ﾍﾟｰｽﾒｰｶ(7)ﾄﾘﾌﾟﾙﾁｬﾝﾊﾞ(Ⅲ型)①標準型</t>
  </si>
  <si>
    <t>Ⅱ112ﾍﾟｰｽﾒｰｶ(7)ﾄﾘﾌﾟﾙﾁｬﾝﾊﾞ(Ⅲ型)②自動調整機能付き</t>
  </si>
  <si>
    <t>Ⅱ113植込式心臓ﾍﾟｰｽﾒｰｶ用ﾘｰﾄﾞ(1)ﾘｰﾄﾞ ①経静脈ﾘｰﾄﾞ ｱ 標準型</t>
  </si>
  <si>
    <t>Ⅱ113植込式心臓ﾍﾟｰｽﾒｰｶ用ﾘｰﾄﾞ(1)ﾘｰﾄﾞ ①経静脈ﾘｰﾄﾞ ｲ ｼﾝｸﾞﾙﾊﾟｽVDDﾘｰﾄﾞ</t>
  </si>
  <si>
    <t>Ⅱ113植込式心臓ﾍﾟｰｽﾒｰｶ用ﾘｰﾄﾞ(1)ﾘｰﾄﾞ ①経静脈ﾘｰﾄﾞ ｳ 誤感知防止型</t>
  </si>
  <si>
    <t>Ⅱ113植込式心臓ﾍﾟｰｽﾒｰｶ用ﾘｰﾄﾞ(1)ﾘｰﾄﾞ ①経静脈ﾘｰﾄﾞ ｴ 4極</t>
  </si>
  <si>
    <t>Ⅱ113植込式心臓ﾍﾟｰｽﾒｰｶ用ﾘｰﾄﾞ(1)ﾘｰﾄﾞ ②心筋用ﾘｰﾄﾞ ｱ 単極</t>
  </si>
  <si>
    <t>Ⅱ113植込式心臓ﾍﾟｰｽﾒｰｶ用ﾘｰﾄﾞ(1)ﾘｰﾄﾞ ②心筋用ﾘｰﾄﾞ ｲ 双極</t>
  </si>
  <si>
    <t>Ⅱ113植込式心臓ﾍﾟｰｽﾒｰｶ用ﾘｰﾄﾞ(2)ｱﾀﾞﾌﾟﾀｰ</t>
  </si>
  <si>
    <t>Ⅱ113植込式心臓ﾍﾟｰｽﾒｰｶ用ﾘｰﾄﾞ(3)ｱｸｾｻﾘｰ</t>
  </si>
  <si>
    <t>Ⅱ114体外式ﾍﾟｰｽﾒｰｶ用ｶﾃｰﾃﾙ電極(1)一時ﾍﾟｰｼﾝｸﾞ型</t>
  </si>
  <si>
    <t>Ⅱ114体外式ﾍﾟｰｽﾒｰｶ用ｶﾃｰﾃﾙ電極(2)心臓電気生理学的検査機能付加型 ①標準型</t>
  </si>
  <si>
    <t>Ⅱ114体外式ﾍﾟｰｽﾒｰｶ用ｶﾃｰﾃﾙ電極(2)心臓電気生理学的検査機能付加型 ②冠状静脈洞型</t>
  </si>
  <si>
    <t>Ⅱ114体外式ﾍﾟｰｽﾒｰｶ用ｶﾃｰﾃﾙ電極(2)心臓電気生理学的検査機能付加型 ③房室弁輪部型</t>
  </si>
  <si>
    <t>Ⅱ114体外式ﾍﾟｰｽﾒｰｶ用ｶﾃｰﾃﾙ電極(2)心臓電気生理学的検査機能付加型 ④心房内･心室内全域型</t>
  </si>
  <si>
    <t>Ⅱ114体外式ﾍﾟｰｽﾒｰｶ用ｶﾃｰﾃﾙ電極(2)心臓電気生理学的検査機能付加型 ⑤温度センサー付き</t>
  </si>
  <si>
    <t>Ⅱ114体外式ﾍﾟｰｽﾒｰｶ用ｶﾃｰﾃﾙ電極(2)心臓電気生理学的検査機能付加型 ⑥除細動機能付き</t>
  </si>
  <si>
    <t>Ⅱ116体外式ﾍﾟｰｽﾒｰｶ用心臓植込ﾜｲﾔｰ(1)単極 ①固定機能あり</t>
  </si>
  <si>
    <t>Ⅱ116体外式ﾍﾟｰｽﾒｰｶ用心臓植込ﾜｲﾔｰ(1)単極 ②固定機能なし</t>
  </si>
  <si>
    <t>Ⅱ116体外式ﾍﾟｰｽﾒｰｶ用心臓植込ﾜｲﾔｰ(2)双極以上</t>
  </si>
  <si>
    <t>Ⅱ117植込型除細動器(1)植込型除細動器(Ⅲ型)①標準型</t>
  </si>
  <si>
    <t>Ⅱ117植込型除細動器(1)植込型除細動器(Ⅲ型)②皮下植込式電極併用型</t>
  </si>
  <si>
    <t>Ⅱ117植込型除細動器(2)植込型除細動器(Ⅴ型)</t>
  </si>
  <si>
    <t>Ⅱ118植込型除細動器用ｶﾃｰﾃﾙ電極(1)植込型除細動器用ｶﾃｰﾃﾙ電極(ｼﾝｸﾞﾙ)</t>
  </si>
  <si>
    <t>B00211801K</t>
  </si>
  <si>
    <t>Ⅱ118植込型除細動器用ｶﾃｰﾃﾙ電極(2)植込型除細動器用ｶﾃｰﾃﾙ電極(ﾏﾙﾁ(一式))</t>
  </si>
  <si>
    <t>Ⅱ118植込型除細動器用ｶﾃｰﾃﾙ電極(3)ｱﾀﾞﾌﾟﾀｰ</t>
  </si>
  <si>
    <t>Ⅱ118植込型除細動器用ｶﾃｰﾃﾙ電極(4)植込型除細動器用ｶﾃｰﾃﾙ電極(皮下植込式)</t>
  </si>
  <si>
    <t xml:space="preserve">Ⅱ119機械弁 </t>
  </si>
  <si>
    <t>Ⅱ120生体弁(1)異種大動脈弁</t>
  </si>
  <si>
    <t>Ⅱ120生体弁(2)異種心膜弁 (I)</t>
  </si>
  <si>
    <t>Ⅱ120生体弁(3)異種心膜弁 (II)</t>
  </si>
  <si>
    <t>Ⅱ122人工弁輪(1)僧帽弁用</t>
  </si>
  <si>
    <t>Ⅱ122人工弁輪(2)三尖弁用</t>
  </si>
  <si>
    <t>B00212202K</t>
  </si>
  <si>
    <t>Ⅱ122人工弁輪(3)僧帽弁・三尖弁兼用</t>
  </si>
  <si>
    <t>Ⅱ123経皮的ｶﾃｰﾃﾙ心筋焼灼術用ｶﾃｰﾃﾙ(1)熱ｱﾌﾞﾚｰｼｮﾝ用①標準型</t>
  </si>
  <si>
    <t>Ⅱ123経皮的ｶﾃｰﾃﾙ心筋焼灼術用ｶﾃｰﾃﾙ(1)熱ｱﾌﾞﾚｰｼｮﾝ用②ｲﾘｹﾞｰｼｮﾝ型</t>
  </si>
  <si>
    <t>Ⅱ123経皮的ｶﾃｰﾃﾙ心筋焼灼術用ｶﾃｰﾃﾙ(1)熱ｱﾌﾞﾚｰｼｮﾝ用③ﾊﾞﾙｰﾝ型</t>
  </si>
  <si>
    <t>Ⅱ123経皮的ｶﾃｰﾃﾙ心筋焼灼術用ｶﾃｰﾃﾙ(1)熱ｱﾌﾞﾚｰｼｮﾝ用④体外式ﾍﾟｰｼﾝｸﾞ機能付き</t>
  </si>
  <si>
    <t>Ⅱ123経皮的ｶﾃｰﾃﾙ心筋焼灼術用ｶﾃｰﾃﾙ(1)熱ｱﾌﾞﾚｰｼｮﾝ用⑤体外式ﾍﾟｰｼﾝｸﾞ機能付き・特殊型</t>
  </si>
  <si>
    <t>Ⅱ123経皮的ｶﾃｰﾃﾙ心筋焼灼術用ｶﾃｰﾃﾙ(2)冷凍ｱﾌﾞﾚｰｼｮﾝ用①ﾊﾞﾙｰﾝ型</t>
  </si>
  <si>
    <t>Ⅱ123経皮的ｶﾃｰﾃﾙ心筋焼灼術用ｶﾃｰﾃﾙ(2)冷凍ｱﾌﾞﾚｰｼｮﾝ用②標準型</t>
  </si>
  <si>
    <t>Ⅱ124ﾃﾞｨｽﾎﾟｰｻﾞﾌﾞﾙ人工肺（膜型肺）(1)体外循環型(ﾘｻﾞｰﾊﾞｰ機能あり) ①一般用</t>
  </si>
  <si>
    <t>B0021240101K</t>
  </si>
  <si>
    <t>Ⅱ124ﾃﾞｨｽﾎﾟｰｻﾞﾌﾞﾙ人工肺（膜型肺）(1)体外循環型(ﾘｻﾞｰﾊﾞｰ機能あり) ②低体重者・小児用</t>
  </si>
  <si>
    <t>Ⅱ124ﾃﾞｨｽﾎﾟｰｻﾞﾌﾞﾙ人工肺（膜型肺）(2)体外循環型(ﾘｻﾞｰﾊﾞｰ機能なし) ①一般用</t>
  </si>
  <si>
    <t>B0021240201K</t>
  </si>
  <si>
    <t>Ⅱ124ﾃﾞｨｽﾎﾟｰｻﾞﾌﾞﾙ人工肺（膜型肺）(2)体外循環型(ﾘｻﾞｰﾊﾞｰ機能なし) ②低体重者・小児用</t>
  </si>
  <si>
    <t>Ⅱ124ﾃﾞｨｽﾎﾟｰｻﾞﾌﾞﾙ人工肺（膜型肺）(3)補助循環・補助呼吸型 ①一般用</t>
  </si>
  <si>
    <t>Ⅱ124ﾃﾞｨｽﾎﾟｰｻﾞﾌﾞﾙ人工肺（膜型肺）(3)補助循環・補助呼吸型 ②低体重者・小児用</t>
  </si>
  <si>
    <t>Ⅱ125遠心式体外循環用血液ﾎﾟﾝﾌﾟ(1)シール型 ①抗血栓性あり</t>
  </si>
  <si>
    <t>Ⅱ125遠心式体外循環用血液ﾎﾟﾝﾌﾟ(1)シール型 ②抗血栓性なし</t>
  </si>
  <si>
    <t>Ⅱ125遠心式体外循環用血液ﾎﾟﾝﾌﾟ(2)シールレス型</t>
  </si>
  <si>
    <t>B00212502K</t>
  </si>
  <si>
    <t>Ⅱ126体外循環用ｶﾆｭｰﾚ(1)成人用①送脱血ｶﾆｭｰﾚ ｱ ｼﾝｸﾞﾙ標準</t>
  </si>
  <si>
    <t>Ⅱ126体外循環用ｶﾆｭｰﾚ(1)成人用①送脱血ｶﾆｭｰﾚ ｱ ｼﾝｸﾞﾙ標準 生適性</t>
  </si>
  <si>
    <t>Ⅱ126体外循環用ｶﾆｭｰﾚ(1)成人用①送脱血ｶﾆｭｰﾚ ｲ ｼﾝｸﾞﾙ強化</t>
  </si>
  <si>
    <t>Ⅱ126体外循環用ｶﾆｭｰﾚ(1)成人用①送脱血ｶﾆｭｰﾚ ｲ ｼﾝｸﾞﾙ強化 生適性</t>
  </si>
  <si>
    <t>Ⅱ126体外循環用ｶﾆｭｰﾚ(1)成人用①送脱血ｶﾆｭｰﾚ ｳ 2段標準</t>
  </si>
  <si>
    <t>Ⅱ126体外循環用ｶﾆｭｰﾚ(1)成人用①送脱血ｶﾆｭｰﾚ ｳ 2段標準 生適性</t>
  </si>
  <si>
    <t>Ⅱ126体外循環用ｶﾆｭｰﾚ(1)成人用①送脱血ｶﾆｭｰﾚ ｴ 2段強化</t>
  </si>
  <si>
    <t>Ⅱ126体外循環用ｶﾆｭｰﾚ(1)成人用①送脱血ｶﾆｭｰﾚ ｴ 2段強化 生適性</t>
  </si>
  <si>
    <t>Ⅱ126体外循環用ｶﾆｭｰﾚ(1)成人用②心筋保護用ｶﾆｭｰﾚ ｱ ﾙｰﾄ</t>
  </si>
  <si>
    <t>Ⅱ126体外循環用ｶﾆｭｰﾚ(1)成人用②心筋保護用ｶﾆｭｰﾚ ｱ ﾙｰﾄ 生適性</t>
  </si>
  <si>
    <t>Ⅱ126体外循環用ｶﾆｭｰﾚ(1)成人用②心筋保護用ｶﾆｭｰﾚ ｲ ｺﾛﾅﾘｰ</t>
  </si>
  <si>
    <t>Ⅱ126体外循環用ｶﾆｭｰﾚ(1)成人用②心筋保護用ｶﾆｭｰﾚ ｲ ｺﾛﾅﾘｰ 生適性</t>
  </si>
  <si>
    <t>Ⅱ126体外循環用ｶﾆｭｰﾚ(1)成人用②心筋保護用ｶﾆｭｰﾚ ｳ ﾚﾄﾛ</t>
  </si>
  <si>
    <t>Ⅱ126体外循環用ｶﾆｭｰﾚ(1)成人用②心筋保護用ｶﾆｭｰﾚ ｳ ﾚﾄﾛ 生適性</t>
  </si>
  <si>
    <t>Ⅱ126体外循環用ｶﾆｭｰﾚ(1)成人用③ﾍﾞﾝﾄｶﾃｰﾃﾙ ｱ 一般型</t>
  </si>
  <si>
    <t>Ⅱ126体外循環用ｶﾆｭｰﾚ(1)成人用③ﾍﾞﾝﾄｶﾃｰﾃﾙ ｱ 一般型 生適性</t>
  </si>
  <si>
    <t>Ⅱ126体外循環用ｶﾆｭｰﾚ(1)成人用③ﾍﾞﾝﾄｶﾃｰﾃﾙ ｲ ｶﾞｽ注入型</t>
  </si>
  <si>
    <t>Ⅱ126体外循環用ｶﾆｭｰﾚ(1)成人用③ﾍﾞﾝﾄｶﾃｰﾃﾙ ｲ ｶﾞｽ注入型 生適性</t>
  </si>
  <si>
    <t>Ⅱ126体外循環用ｶﾆｭｰﾚ(1)成人用④経皮的挿入用ｶﾆｭｰﾚ ｱ 一般型</t>
  </si>
  <si>
    <t>Ⅱ126体外循環用ｶﾆｭｰﾚ(1)成人用④経皮的挿入用ｶﾆｭｰﾚ ｱ 一般型 生適性</t>
  </si>
  <si>
    <t>Ⅱ126体外循環用ｶﾆｭｰﾚ(1)成人用④経皮的挿入用ｶﾆｭｰﾚ ｲ 先端強化型</t>
  </si>
  <si>
    <t>Ⅱ126体外循環用ｶﾆｭｰﾚ(1)成人用④経皮的挿入用ｶﾆｭｰﾚ ｲ 先端強化型 生適性</t>
  </si>
  <si>
    <t>Ⅱ126体外循環用ｶﾆｭｰﾚ(2)小児用　①送脱血ｶﾆｭｰﾚ　ｱ　ｼﾝｸﾞﾙ標準</t>
  </si>
  <si>
    <t>Ⅱ126体外循環用ｶﾆｭｰﾚ(2)小児用　①送脱血ｶﾆｭｰﾚ　ｱ　ｼﾝｸﾞﾙ標準 生適性</t>
  </si>
  <si>
    <t>Ⅱ126体外循環用ｶﾆｭｰﾚ(2)小児用　①送脱血ｶﾆｭｰﾚ　ｲ　ｼﾝｸﾞﾙ強化</t>
  </si>
  <si>
    <t>Ⅱ126体外循環用ｶﾆｭｰﾚ(2)小児用　①送脱血ｶﾆｭｰﾚ　ｲ　ｼﾝｸﾞﾙ強化 生適性</t>
  </si>
  <si>
    <t>Ⅱ126体外循環用ｶﾆｭｰﾚ(2)小児用　①送脱血ｶﾆｭｰﾚ　ｳ　2段標準</t>
  </si>
  <si>
    <t>Ⅱ126体外循環用ｶﾆｭｰﾚ(2)小児用　①送脱血ｶﾆｭｰﾚ　ｳ　2段標準 生適性</t>
  </si>
  <si>
    <t>Ⅱ126体外循環用ｶﾆｭｰﾚ(2)小児用　①送脱血ｶﾆｭｰﾚ　ｴ　2段強化</t>
  </si>
  <si>
    <t>Ⅱ126体外循環用ｶﾆｭｰﾚ(2)小児用　①送脱血ｶﾆｭｰﾚ　ｴ　2段強化 生適性</t>
  </si>
  <si>
    <t>Ⅱ126体外循環用ｶﾆｭｰﾚ(2)小児用　②心筋保護用ｶﾆｭｰﾚ　ｱ　ﾙｰﾄ</t>
  </si>
  <si>
    <t>Ⅱ126体外循環用ｶﾆｭｰﾚ(2)小児用　②心筋保護用ｶﾆｭｰﾚ　ｱ　ﾙｰﾄ 生適性</t>
  </si>
  <si>
    <t>Ⅱ126体外循環用ｶﾆｭｰﾚ(2)小児用　②心筋保護用ｶﾆｭｰﾚ　ｲ ｺﾛﾅﾘｰ</t>
  </si>
  <si>
    <t>Ⅱ126体外循環用ｶﾆｭｰﾚ(2)小児用　②心筋保護用ｶﾆｭｰﾚ　ｲ ｺﾛﾅﾘｰ 生適性</t>
  </si>
  <si>
    <t>Ⅱ126体外循環用ｶﾆｭｰﾚ(2)小児用　②心筋保護用ｶﾆｭｰﾚ　ｳ ﾚﾄﾛ</t>
  </si>
  <si>
    <t>Ⅱ126体外循環用ｶﾆｭｰﾚ(2)小児用　②心筋保護用ｶﾆｭｰﾚ　ｳ ﾚﾄﾛ 生適性</t>
  </si>
  <si>
    <t>Ⅱ126体外循環用ｶﾆｭｰﾚ(2)小児用　③ﾍﾞﾝﾄｶﾃｰﾃﾙ ｱ 一般型</t>
  </si>
  <si>
    <t>Ⅱ126体外循環用ｶﾆｭｰﾚ(2)小児用　③ﾍﾞﾝﾄｶﾃｰﾃﾙ ｱ 一般型 生適性</t>
  </si>
  <si>
    <t>Ⅱ126体外循環用ｶﾆｭｰﾚ(2)小児用　③ﾍﾞﾝﾄｶﾃｰﾃﾙ ｲ ｶﾞｽ注入型</t>
  </si>
  <si>
    <t>Ⅱ126体外循環用ｶﾆｭｰﾚ(2)小児用　③ﾍﾞﾝﾄｶﾃｰﾃﾙ ｲ ｶﾞｽ注入型 生適性</t>
  </si>
  <si>
    <t>Ⅱ126体外循環用ｶﾆｭｰﾚ(2)小児用　④経皮的挿入用ｶﾆｭｰﾚ ｱ 一般型</t>
  </si>
  <si>
    <t>B00212602041S</t>
  </si>
  <si>
    <t>Ⅱ126体外循環用ｶﾆｭｰﾚ(2)小児用　④経皮的挿入用ｶﾆｭｰﾚ ｱ 一般型 生適性</t>
  </si>
  <si>
    <t>B00212602042</t>
  </si>
  <si>
    <t>Ⅱ126体外循環用ｶﾆｭｰﾚ(2)小児用　④経皮的挿入用ｶﾆｭｰﾚ ｲ 先端強化型</t>
  </si>
  <si>
    <t>B00212602042S</t>
  </si>
  <si>
    <t>Ⅱ126体外循環用ｶﾆｭｰﾚ(2)小児用　④経皮的挿入用ｶﾆｭｰﾚ ｲ 先端強化型 生適性</t>
  </si>
  <si>
    <t>Ⅱ127人工心肺回路(1)ﾒｲﾝ回路 ①抗血栓性あり  ｱ 成人用</t>
  </si>
  <si>
    <t>Ⅱ127人工心肺回路(1)ﾒｲﾝ回路 ①抗血栓性あり  ｲ 小児用</t>
  </si>
  <si>
    <t>Ⅱ127人工心肺回路(1)ﾒｲﾝ回路 ②抗血栓性なし　ｱ 成人用</t>
  </si>
  <si>
    <t>Ⅱ127人工心肺回路(1)ﾒｲﾝ回路 ②抗血栓性なし　ｲ 小児用</t>
  </si>
  <si>
    <t>Ⅱ127人工心肺回路(2)補助循環回路 ①抗血栓性あり ｱ 成人用</t>
  </si>
  <si>
    <t>Ⅱ127人工心肺回路(2)補助循環回路 ①抗血栓性あり ｲ 小児用</t>
  </si>
  <si>
    <t>Ⅱ127人工心肺回路(2)補助循環回路 ②抗血栓性なし ｱ 成人用</t>
  </si>
  <si>
    <t>Ⅱ127人工心肺回路(2)補助循環回路 ②抗血栓性なし ｲ 小児用</t>
  </si>
  <si>
    <t>Ⅱ127人工心肺回路(3)心筋保護回路</t>
  </si>
  <si>
    <t>Ⅱ127人工心肺回路(4)血液濃縮回路</t>
  </si>
  <si>
    <t>Ⅱ127人工心肺回路(5)分離体外循環回路</t>
  </si>
  <si>
    <t>Ⅱ127人工心肺回路(6)個別機能品 ①貯血槽</t>
  </si>
  <si>
    <t>Ⅱ127人工心肺回路(6)個別機能品 ②ｶｰﾃﾞｨｵﾄﾐｰﾘｻﾞｰﾊﾞｰ</t>
  </si>
  <si>
    <t>Ⅱ127人工心肺回路(6)個別機能品 ③ﾊｰﾄﾞｼｪﾙ静脈ﾘｻﾞｰﾊﾞｰ</t>
  </si>
  <si>
    <t>Ⅱ127人工心肺回路(6)個別機能品 ④心筋保護用貯液槽</t>
  </si>
  <si>
    <t>Ⅱ127人工心肺回路(6)個別機能品 ⑤ﾗｲﾝﾌｨﾙﾀｰ</t>
  </si>
  <si>
    <t>B0021270605K</t>
  </si>
  <si>
    <t>Ⅱ127人工心肺回路(6)個別機能品 ⑥回路洗浄用ﾌｨﾙﾀｰ</t>
  </si>
  <si>
    <t>Ⅱ127人工心肺回路(6)個別機能品 ⑦血液学的ﾊﾟﾗﾒｰﾀｰ測定用ｾﾙ ｱ標準型</t>
  </si>
  <si>
    <t>B00212706071K</t>
  </si>
  <si>
    <t>Ⅱ127人工心肺回路(6)個別機能品 ⑦血液学的ﾊﾟﾗﾒｰﾀｰ測定用ｾﾙ ｲｶﾞｽ分圧ｾﾝｻｰ付き</t>
  </si>
  <si>
    <t>Ⅱ127人工心肺回路(6)個別機能品 ⑧熱交換器</t>
  </si>
  <si>
    <t>Ⅱ127人工心肺回路(6)個別機能品 ⑨安全弁</t>
  </si>
  <si>
    <t>Ⅱ128ﾊﾞﾙｰﾝﾊﾟﾝﾋﾟﾝｸﾞ用ﾊﾞﾙｰﾝｶﾃｰﾃﾙ(1)一般用標準型</t>
  </si>
  <si>
    <t>Ⅱ128ﾊﾞﾙｰﾝﾊﾟﾝﾋﾟﾝｸﾞ用ﾊﾞﾙｰﾝｶﾃｰﾃﾙ(2)一般用末梢循環温存型</t>
  </si>
  <si>
    <t>Ⅱ128ﾊﾞﾙｰﾝﾊﾟﾝﾋﾟﾝｸﾞ用ﾊﾞﾙｰﾝｶﾃｰﾃﾙ(3)一般用ｾﾝｻｰ内蔵型</t>
  </si>
  <si>
    <t>Ⅱ128ﾊﾞﾙｰﾝﾊﾟﾝﾋﾟﾝｸﾞ用ﾊﾞﾙｰﾝｶﾃｰﾃﾙ(4)小児用</t>
  </si>
  <si>
    <t>Ⅱ129補助人工心臓ｾｯﾄ(1)体外型 ①成人用</t>
  </si>
  <si>
    <t>Ⅱ129補助人工心臓ｾｯﾄ(1)体外型 ②小児用 ｱ 血液ﾎﾟﾝﾌﾟ</t>
  </si>
  <si>
    <t>Ⅱ129補助人工心臓ｾｯﾄ(1)体外型 ②小児用 ｲ 心尖部脱血用ｶﾆｭｰﾚ</t>
  </si>
  <si>
    <t>Ⅱ129補助人工心臓ｾｯﾄ(1)体外型 ②小児用 ｳ 心房脱血用ｶﾆｭｰﾚ</t>
  </si>
  <si>
    <t>Ⅱ129補助人工心臓ｾｯﾄ(1)体外型 ②小児用 ｴ 動脈送血用ｶﾆｭｰﾚ</t>
  </si>
  <si>
    <t>Ⅱ129補助人工心臓ｾｯﾄ(1)体外型 ②小児用 ｵ ｱｸｾｻﾘｰｾｯﾄ</t>
  </si>
  <si>
    <t>Ⅱ129補助人工心臓ｾｯﾄ(1)体外型 ②小児用 ｶ ﾄﾞﾗｲﾋﾞﾝｸﾞﾁｭｰﾌﾞ</t>
  </si>
  <si>
    <t>Ⅱ129補助人工心臓ｾｯﾄ(1)体外型 ②小児用 ｷ ｶﾆｭｰﾚｺﾈｸﾃｨﾝｸﾞｾｯﾄ</t>
  </si>
  <si>
    <t>Ⅱ129補助人工心臓ｾｯﾄ(1)体外型 ②小児用 ｸ ｶﾆｭｰﾚｴｸｽﾃﾝｼｮﾝｾｯﾄ</t>
  </si>
  <si>
    <t>Ⅱ129補助人工心臓ｾｯﾄ(2)植込型（非拍動流型） ①磁気浮上型</t>
  </si>
  <si>
    <t>Ⅱ129補助人工心臓ｾｯﾄ(2)植込型（非拍動流型） ②水循環型</t>
  </si>
  <si>
    <t>Ⅱ129補助人工心臓ｾｯﾄ(2)植込型（非拍動流型） ③軸流型</t>
  </si>
  <si>
    <t>Ⅱ129補助人工心臓ｾｯﾄ(3)水循環回路ｾｯﾄ</t>
  </si>
  <si>
    <t>Ⅱ130心臓手術用ｶﾃｰﾃﾙ(1)経皮的冠動脈形成術用ｶﾃｰﾃﾙ ①一般型</t>
  </si>
  <si>
    <t>Ⅱ130心臓手術用ｶﾃｰﾃﾙ(1)経皮的冠動脈形成術用ｶﾃｰﾃﾙ ②ｲﾝﾌｭｰｼﾞｮﾝ型</t>
  </si>
  <si>
    <t>Ⅱ130心臓手術用ｶﾃｰﾃﾙ(1)経皮的冠動脈形成術用ｶﾃｰﾃﾙ ③ﾊﾟｰﾌｭｰｼﾞｮﾝ型</t>
  </si>
  <si>
    <t>Ⅱ130心臓手術用ｶﾃｰﾃﾙ(1)経皮的冠動脈形成術用ｶﾃｰﾃﾙ ④ｶｯﾃｨﾝｸﾞ型</t>
  </si>
  <si>
    <t>Ⅱ130心臓手術用ｶﾃｰﾃﾙ(1)経皮的冠動脈形成術用ｶﾃｰﾃﾙ ⑤ｽﾘｯﾋﾟﾝｸﾞ防止型</t>
  </si>
  <si>
    <t>Ⅱ130心臓手術用ｶﾃｰﾃﾙ(1)経皮的冠動脈形成術用ｶﾃｰﾃﾙ ⑥再狭窄抑制型</t>
  </si>
  <si>
    <t>Ⅱ130心臓手術用ｶﾃｰﾃﾙ(2)冠動脈狭窄部貫通用ｶﾃｰﾃﾙ</t>
  </si>
  <si>
    <t>Ⅱ130心臓手術用ｶﾃｰﾃﾙ(3)冠動脈用ｽﾃﾝﾄｾｯﾄ ①一般型</t>
  </si>
  <si>
    <t>Ⅱ130心臓手術用ｶﾃｰﾃﾙ(3)冠動脈用ｽﾃﾝﾄｾｯﾄ ②救急処置型</t>
  </si>
  <si>
    <t>Ⅱ130心臓手術用ｶﾃｰﾃﾙ(3)冠動脈用ｽﾃﾝﾄｾｯﾄ ③再狭窄抑制型</t>
  </si>
  <si>
    <t>Ⅱ130心臓手術用ｶﾃｰﾃﾙ(3)冠動脈用ｽﾃﾝﾄｾｯﾄ ④生体吸収・再狭窄抑制型</t>
  </si>
  <si>
    <t>B0021300304K</t>
  </si>
  <si>
    <t>Ⅱ130心臓手術用ｶﾃｰﾃﾙ(3)冠動脈用ｽﾃﾝﾄｾｯﾄ ④生体吸収・再狭窄抑制型 経過措置22800BZX00406000</t>
  </si>
  <si>
    <t>Ⅱ130心臓手術用ｶﾃｰﾃﾙ(4)特殊ｶﾃｰﾃﾙ</t>
  </si>
  <si>
    <t>Ⅱ130心臓手術用ｶﾃｰﾃﾙ(5)弁拡張用ｶﾃｰﾃﾙ</t>
  </si>
  <si>
    <t>Ⅱ130心臓手術用ｶﾃｰﾃﾙ(6)心房中隔欠損作成術用ｶﾃｰﾃﾙ ①ﾊﾞﾙｰﾝ型</t>
  </si>
  <si>
    <t>Ⅱ130心臓手術用ｶﾃｰﾃﾙ(6)心房中隔欠損作成術用ｶﾃｰﾃﾙ ②ﾌﾞﾚｰﾄﾞ型</t>
  </si>
  <si>
    <t>Ⅱ131経皮的心房中隔欠損閉鎖ｾｯﾄ</t>
  </si>
  <si>
    <t>Ⅱ132ｶﾞｲﾃﾞｨﾝｸﾞｶﾃｰﾃﾙ(1)冠動脈用</t>
  </si>
  <si>
    <t>Ⅱ132ｶﾞｲﾃﾞｨﾝｸﾞｶﾃｰﾃﾙ(2)脳血管用①標準型</t>
  </si>
  <si>
    <t>Ⅱ132ｶﾞｲﾃﾞｨﾝｸﾞｶﾃｰﾃﾙ(2)脳血管用②特殊型</t>
  </si>
  <si>
    <t>Ⅱ132ｶﾞｲﾃﾞｨﾝｸﾞｶﾃｰﾃﾙ(2)脳血管用③高度屈曲対応型</t>
  </si>
  <si>
    <t>Ⅱ132ｶﾞｲﾃﾞｨﾝｸﾞｶﾃｰﾃﾙ(3)その他血管用</t>
  </si>
  <si>
    <t>Ⅱ133血管内手術用ｶﾃｰﾃﾙ(1)経皮的脳血管形成術用ｶﾃｰﾃﾙ ①先端閉鎖型</t>
  </si>
  <si>
    <t>Ⅱ133血管内手術用ｶﾃｰﾃﾙ(1)経皮的脳血管形成術用ｶﾃｰﾃﾙ ②先端開放型</t>
  </si>
  <si>
    <t>Ⅱ133血管内手術用ｶﾃｰﾃﾙ(2)末梢血管用ｽﾃﾝﾄｾｯﾄ ①一般型</t>
  </si>
  <si>
    <t>Ⅱ133血管内手術用ｶﾃｰﾃﾙ(2)末梢血管用ｽﾃﾝﾄｾｯﾄ ②再狭窄抑制型</t>
  </si>
  <si>
    <t>Ⅱ133血管内手術用ｶﾃｰﾃﾙ(3)PTAﾊﾞﾙｰﾝｶﾃｰﾃﾙ ①一般型 ｱ 標準型</t>
  </si>
  <si>
    <t>Ⅱ133血管内手術用ｶﾃｰﾃﾙ(3)PTAﾊﾞﾙｰﾝｶﾃｰﾃﾙ ①一般型 ｲ 特殊型</t>
  </si>
  <si>
    <t>Ⅱ133血管内手術用ｶﾃｰﾃﾙ(3)PTAﾊﾞﾙｰﾝｶﾃｰﾃﾙ ②ｶｯﾃｨﾝｸﾞ型</t>
  </si>
  <si>
    <t>Ⅱ133血管内手術用ｶﾃｰﾃﾙ(3)PTAﾊﾞﾙｰﾝｶﾃｰﾃﾙ ③脳血管攣縮治療用</t>
  </si>
  <si>
    <t>Ⅱ133血管内手術用ｶﾃｰﾃﾙ(3)PTAﾊﾞﾙｰﾝｶﾃｰﾃﾙ ④大動脈用ｽﾃﾝﾄｸﾞﾗﾌﾄ用 ｱ 血流遮断型（胸部及び腹部）</t>
  </si>
  <si>
    <t>Ⅱ133血管内手術用ｶﾃｰﾃﾙ(3)PTAﾊﾞﾙｰﾝｶﾃｰﾃﾙ ④大動脈用ｽﾃﾝﾄｸﾞﾗﾌﾄ用 ｲ　血流非遮断型（胸部及び腹部）</t>
  </si>
  <si>
    <t>Ⅱ133血管内手術用ｶﾃｰﾃﾙ(3)PTAﾊﾞﾙｰﾝｶﾃｰﾃﾙ ⑤ｽﾘｯﾋﾟﾝｸﾞ防止型</t>
  </si>
  <si>
    <t>Ⅱ133血管内手術用ｶﾃｰﾃﾙ(3)PTAﾊﾞﾙｰﾝｶﾃｰﾃﾙ ⑥再狭窄抑制型</t>
  </si>
  <si>
    <t>Ⅱ133血管内手術用ｶﾃｰﾃﾙ(4)下大静脈留置ﾌｨﾙﾀｰｾｯﾄ ①標準型</t>
  </si>
  <si>
    <t>Ⅱ133血管内手術用ｶﾃｰﾃﾙ(4)下大静脈留置ﾌｨﾙﾀｰｾｯﾄ ②特殊型</t>
  </si>
  <si>
    <t>Ⅱ133血管内手術用ｶﾃｰﾃﾙ(5)冠動脈灌流用ｶﾃｰﾃﾙ</t>
  </si>
  <si>
    <t>Ⅱ133血管内手術用ｶﾃｰﾃﾙ(6)ｵｸﾘｭｰｼﾞｮﾝｶﾃｰﾃﾙ ①標準型</t>
  </si>
  <si>
    <t>B0021330601K</t>
  </si>
  <si>
    <t>Ⅱ133血管内手術用ｶﾃｰﾃﾙ(6)ｵｸﾘｭｰｼﾞｮﾝｶﾃｰﾃﾙ ②特殊型</t>
  </si>
  <si>
    <t>Ⅱ133血管内手術用ｶﾃｰﾃﾙ(7)血管内血栓異物除去用留置ｶﾃｰﾃﾙ①一般型</t>
  </si>
  <si>
    <t>Ⅱ133血管内手術用ｶﾃｰﾃﾙ(7)血管内血栓異物除去用留置ｶﾃｰﾃﾙ②頸動脈用ｽﾃﾝﾄ併用型 ｱ ﾌｨﾙﾀｰ型</t>
  </si>
  <si>
    <t>Ⅱ133血管内手術用ｶﾃｰﾃﾙ(7)血管内血栓異物除去用留置ｶﾃｰﾃﾙ②頸動脈用ｽﾃﾝﾄ併用型 ｲ 遠位ﾊﾞﾙｰﾝ型</t>
  </si>
  <si>
    <t>Ⅱ133血管内手術用ｶﾃｰﾃﾙ(7)血管内血栓異物除去用留置ｶﾃｰﾃﾙ②頸動脈用ｽﾃﾝﾄ併用型 ｳ 近位ﾊﾞﾙｰﾝ型</t>
  </si>
  <si>
    <t>Ⅱ133血管内手術用ｶﾃｰﾃﾙ(8)血管内異物除去用ｶﾃｰﾃﾙ ①細血管用</t>
  </si>
  <si>
    <t>Ⅱ133血管内手術用ｶﾃｰﾃﾙ(8)血管内異物除去用ｶﾃｰﾃﾙ ②大血管用</t>
  </si>
  <si>
    <t>Ⅱ133血管内手術用ｶﾃｰﾃﾙ(8)血管内異物除去用ｶﾃｰﾃﾙ ③ ﾘｰﾄﾞﾛｯｷﾝｸﾞﾃﾞﾊﾞｲｽ</t>
  </si>
  <si>
    <t>Ⅱ133血管内手術用ｶﾃｰﾃﾙ(8)血管内異物除去用ｶﾃｰﾃﾙ ④ ﾘｰﾄﾞ抜去ｽﾈｱｾｯﾄ</t>
  </si>
  <si>
    <t>Ⅱ133血管内手術用ｶﾃｰﾃﾙ(9)血栓除去用ｶﾃｰﾃﾙ ①ﾊﾞﾙｰﾝ付き ｱ 一般型</t>
  </si>
  <si>
    <t>Ⅱ133血管内手術用ｶﾃｰﾃﾙ(9)血栓除去用ｶﾃｰﾃﾙ ①ﾊﾞﾙｰﾝ付き ｲ 極細型</t>
  </si>
  <si>
    <t>Ⅱ133血管内手術用ｶﾃｰﾃﾙ(9)血栓除去用ｶﾃｰﾃﾙ ①ﾊﾞﾙｰﾝ付き ｳ ﾀﾞﾌﾞﾙﾙｰﾒﾝ</t>
  </si>
  <si>
    <t>Ⅱ133血管内手術用ｶﾃｰﾃﾙ(9)血栓除去用ｶﾃｰﾃﾙ ②残存血栓除去用</t>
  </si>
  <si>
    <t>Ⅱ133血管内手術用ｶﾃｰﾃﾙ(9)血栓除去用ｶﾃｰﾃﾙ ③経皮的血栓除去用</t>
  </si>
  <si>
    <t>Ⅱ133血管内手術用ｶﾃｰﾃﾙ(9)血栓除去用ｶﾃｰﾃﾙ ④脳血栓除去用 ｱ ワイヤー型</t>
  </si>
  <si>
    <t>Ⅱ133血管内手術用ｶﾃｰﾃﾙ(9)血栓除去用ｶﾃｰﾃﾙ ④脳血栓除去用 ｲ 破砕吸引型</t>
  </si>
  <si>
    <t>Ⅱ133血管内手術用ｶﾃｰﾃﾙ(9)血栓除去用ｶﾃｰﾃﾙ ④脳血栓除去用 ｳ 自己拡張型</t>
  </si>
  <si>
    <t>Ⅱ133血管内手術用ｶﾃｰﾃﾙ(10)塞栓用ﾊﾞﾙｰﾝ ①ﾊﾞﾙｰﾝ</t>
  </si>
  <si>
    <t>Ⅱ133血管内手術用ｶﾃｰﾃﾙ(10)塞栓用ﾊﾞﾙｰﾝ ②ﾊﾞﾙｰﾝﾃﾞﾘﾊﾞﾘｰ用ｶﾃｰﾃﾙ</t>
  </si>
  <si>
    <t>Ⅱ133血管内手術用ｶﾃｰﾃﾙ(11)塞栓用ｺｲﾙ ①ｺｲﾙ ｱ 標準型</t>
  </si>
  <si>
    <t>Ⅱ133血管内手術用ｶﾃｰﾃﾙ(11)塞栓用ｺｲﾙ ①ｺｲﾙ ｲ 機械式ﾃﾞﾀｯﾁｬﾌﾞﾙ型</t>
  </si>
  <si>
    <t>Ⅱ133血管内手術用ｶﾃｰﾃﾙ(11)塞栓用ｺｲﾙ ①ｺｲﾙ ｳ 電気式ﾃﾞﾀｯﾁｬﾌﾞﾙ型</t>
  </si>
  <si>
    <t>Ⅱ133血管内手術用ｶﾃｰﾃﾙ(11)塞栓用ｺｲﾙ ①ｺｲﾙ ｴ 水圧式・ﾜｲﾔｰ式ﾃﾞﾀｯﾁｬﾌﾞﾙ型</t>
  </si>
  <si>
    <t>Ⅱ133血管内手術用ｶﾃｰﾃﾙ(11)塞栓用ｺｲﾙ ①ｺｲﾙ ｵ 特殊型</t>
  </si>
  <si>
    <t>Ⅱ133血管内手術用ｶﾃｰﾃﾙ(11)塞栓用ｺｲﾙ ②ﾌﾟｯｼｬｰ</t>
  </si>
  <si>
    <t>Ⅱ133血管内手術用ｶﾃｰﾃﾙ(11)塞栓用ｺｲﾙ ③ｺｲﾙ留置用ｽﾃﾝﾄ</t>
  </si>
  <si>
    <t>Ⅱ133血管内手術用ｶﾃｰﾃﾙ(12)汎用型圧測定用ﾌﾟﾛｰﾌﾞ</t>
  </si>
  <si>
    <t>Ⅱ133血管内手術用ｶﾃｰﾃﾙ(13)循環機能評価用動脈ｶﾃｰﾃﾙ</t>
  </si>
  <si>
    <t>Ⅱ133血管内手術用ｶﾃｰﾃﾙ(14)静脈弁ｶｯﾀｰ ①切開径固定型</t>
  </si>
  <si>
    <t>Ⅱ133血管内手術用ｶﾃｰﾃﾙ(14)静脈弁ｶｯﾀｰ ②切開径変動型</t>
  </si>
  <si>
    <t>B0021331403</t>
  </si>
  <si>
    <t>Ⅱ133血管内手術用ｶﾃｰﾃﾙ(14)静脈弁ｶｯﾀｰ ③ｵｰﾊﾞｰｻﾞﾜｲﾔｰ型</t>
  </si>
  <si>
    <t>Ⅱ133血管内手術用ｶﾃｰﾃﾙ(15)頸動脈用ｽﾃﾝﾄｾｯﾄ</t>
  </si>
  <si>
    <t>B00213315K</t>
  </si>
  <si>
    <t>Ⅱ133血管内手術用ｶﾃｰﾃﾙ(16)狭窄部貫通用ｶﾃｰﾃﾙ</t>
  </si>
  <si>
    <t>Ⅱ133血管内手術用ｶﾃｰﾃﾙ(17)下肢動脈狭窄部貫通用ｶﾃｰﾃﾙ</t>
  </si>
  <si>
    <t>Ⅱ133血管内手術用ｶﾃｰﾃﾙ(18)血管塞栓用ﾌﾟﾗｸﾞ</t>
  </si>
  <si>
    <t>Ⅱ133血管内手術用ｶﾃｰﾃﾙ(19)冠動脈ｶﾃｰﾃﾙ交換用ｶﾃｰﾃﾙ</t>
  </si>
  <si>
    <t>B0021332001</t>
  </si>
  <si>
    <t>Ⅱ133血管内手術用ｶﾃｰﾃﾙ(20)体温調節用ｶﾃｰﾃﾙ ①発熱管理型</t>
  </si>
  <si>
    <t>B0021332002</t>
  </si>
  <si>
    <t>Ⅱ133血管内手術用ｶﾃｰﾃﾙ(20)体温調節用ｶﾃｰﾃﾙ ②体温管理型</t>
  </si>
  <si>
    <t>B0021332002K</t>
  </si>
  <si>
    <t>Ⅱ133血管内手術用ｶﾃｰﾃﾙ(20)体温調節用ｶﾃｰﾃﾙ ②体温管理型 経過措置22800BZI00008000</t>
  </si>
  <si>
    <t>Ⅱ133血管内手術用ｶﾃｰﾃﾙ(21)脳血管用ステントセット</t>
  </si>
  <si>
    <t>Ⅱ133血管内手術用ｶﾃｰﾃﾙ(22)脳動脈瘤治療用ﾌﾛｰﾀﾞｲﾊﾞｰﾀｰｼｽﾃﾑ</t>
  </si>
  <si>
    <t>Ⅱ134人工血管(1)永久留置型 ①大血管用 ｱ 分岐なしi標準型</t>
  </si>
  <si>
    <t>Ⅱ134人工血管(1)永久留置型 ①大血管用 ｱ 分岐なしii特殊型</t>
  </si>
  <si>
    <t>Ⅱ134人工血管(1)永久留置型 ①大血管用 ｲ 1分岐i標準型</t>
  </si>
  <si>
    <t>Ⅱ134人工血管(1)永久留置型 ①大血管用 ｲ 1分岐ii特殊型</t>
  </si>
  <si>
    <t>Ⅱ134人工血管(1)永久留置型 ①大血管用 ｳ 2分岐以上i標準型</t>
  </si>
  <si>
    <t>Ⅱ134人工血管(1)永久留置型 ①大血管用 ｳ 2分岐以上ii特殊型</t>
  </si>
  <si>
    <t>Ⅱ134人工血管(1)永久留置型 ①大血管用 ｴ 腹大動脈分岐用i標準型</t>
  </si>
  <si>
    <t>Ⅱ134人工血管(1)永久留置型 ①大血管用 ｴ 腹大動脈分岐用ii特殊型</t>
  </si>
  <si>
    <t>Ⅱ134人工血管(1)永久留置型 ②小血管用 ｱ 標準型 ⅰ外部ｻﾎﾟｰﾄあり</t>
  </si>
  <si>
    <t>Ⅱ134人工血管(1)永久留置型 ②小血管用 ｱ 標準型 ⅱ外部ｻﾎﾟｰﾄなし</t>
  </si>
  <si>
    <t xml:space="preserve">Ⅱ134人工血管(1)永久留置型 ②小血管用 ｲ ｾﾙﾌｼｰﾘﾝｸﾞ ⅰ ﾍﾊﾟﾘﾝ非使用型 </t>
  </si>
  <si>
    <t xml:space="preserve">Ⅱ134人工血管(1)永久留置型 ②小血管用 ｲ ｾﾙﾌｼｰﾘﾝｸﾞ ⅱ ﾍﾊﾟﾘﾝ使用型 </t>
  </si>
  <si>
    <t>Ⅱ134人工血管(1)永久留置型 ②小血管用 ｳ ﾍﾊﾟﾘﾝ使用型 i外部ｻﾎﾟｰﾄあり</t>
  </si>
  <si>
    <t>Ⅱ134人工血管(1)永久留置型 ②小血管用 ｳ ﾍﾊﾟﾘﾝ使用型 ii外部ｻﾎﾟｰﾄなし</t>
  </si>
  <si>
    <t>Ⅱ134人工血管(1)永久留置型 ②小血管用 ｴ 特殊型 i外部ｻﾎﾟｰﾄあり</t>
  </si>
  <si>
    <t>Ⅱ134人工血管(1)永久留置型 ②小血管用 ｴ 特殊型 ii外部ｻﾎﾟｰﾄなし</t>
  </si>
  <si>
    <t>Ⅱ134人工血管(2)一時留置型</t>
  </si>
  <si>
    <t>Ⅱ135尿路拡張用ｶﾃｰﾃﾙ(1)尿管・尿道用</t>
  </si>
  <si>
    <t>Ⅱ135尿路拡張用ｶﾃｰﾃﾙ(2)腎瘻用</t>
  </si>
  <si>
    <t>Ⅱ136胆道結石除去用ｶﾃｰﾃﾙｾｯﾄ(1)経皮的ﾊﾞﾙｰﾝｶﾃｰﾃﾙ</t>
  </si>
  <si>
    <t>Ⅱ136胆道結石除去用ｶﾃｰﾃﾙｾｯﾄ(2)経内視鏡ﾊﾞﾙｰﾝｶﾃｰﾃﾙ ①ﾀﾞﾌﾞﾙﾙｰﾒﾝ</t>
  </si>
  <si>
    <t>Ⅱ136胆道結石除去用ｶﾃｰﾃﾙｾｯﾄ(2)経内視鏡ﾊﾞﾙｰﾝｶﾃｰﾃﾙ ②ﾄﾘﾌﾟﾙﾙｰﾒﾝ</t>
  </si>
  <si>
    <t>Ⅱ136胆道結石除去用ｶﾃｰﾃﾙｾｯﾄ(2)経内視鏡ﾊﾞﾙｰﾝｶﾃｰﾃﾙ ③十二指腸乳頭拡張機能付き</t>
  </si>
  <si>
    <t>Ⅱ136胆道結石除去用ｶﾃｰﾃﾙｾｯﾄ(2)経内視鏡ﾊﾞﾙｰﾝｶﾃｰﾃﾙ ④十二指腸乳頭切開機能付き</t>
  </si>
  <si>
    <t>Ⅱ136胆道結石除去用ｶﾃｰﾃﾙｾｯﾄ(3)採石用ﾊﾞｽｹｯﾄｶﾃｰﾃﾙ</t>
  </si>
  <si>
    <t>Ⅱ136胆道結石除去用ｶﾃｰﾃﾙｾｯﾄ(4)砕石用ﾊﾞｽｹｯﾄｶﾃｰﾃﾙ ①全ﾃﾞｨｽﾎﾟｰｻﾞﾌﾞﾙ型</t>
  </si>
  <si>
    <t>Ⅱ136胆道結石除去用ｶﾃｰﾃﾙｾｯﾄ(4)砕石用ﾊﾞｽｹｯﾄｶﾃｰﾃﾙ ②一部ﾃﾞｨｽﾎﾟｰｻﾞﾌﾞﾙ型</t>
  </si>
  <si>
    <t>Ⅱ139組織拡張器(1)一般用</t>
  </si>
  <si>
    <t>Ⅱ139組織拡張器(2)乳房用</t>
  </si>
  <si>
    <t>B002143K</t>
  </si>
  <si>
    <t>Ⅱ144両室ﾍﾟｰｼﾝｸﾞ機能付き植込型除細動器(1)単極又は双極用①標準型</t>
  </si>
  <si>
    <t>Ⅱ144両室ﾍﾟｰｼﾝｸﾞ機能付き植込型除細動器(1)単極又は双極用②自動調整機能付き</t>
  </si>
  <si>
    <t>Ⅱ144両室ﾍﾟｰｼﾝｸﾞ機能付き植込型除細動器(2)4極用①標準型</t>
  </si>
  <si>
    <t>Ⅱ144両室ﾍﾟｰｼﾝｸﾞ機能付き植込型除細動器(2)4極用②自動調整機能付き</t>
  </si>
  <si>
    <t>Ⅱ145肝動脈塞栓材</t>
  </si>
  <si>
    <t>Ⅱ146大動脈用ｽﾃﾝﾄｸﾞﾗﾌﾄ(1)腹部大動脈用ｽﾃﾝﾄｸﾞﾗﾌﾄ（ﾒｲﾝ部分）①標準型</t>
  </si>
  <si>
    <t>Ⅱ146大動脈用ｽﾃﾝﾄｸﾞﾗﾌﾄ(1)腹部大動脈用ｽﾃﾝﾄｸﾞﾗﾌﾄ（ﾒｲﾝ部分）②AUI型</t>
  </si>
  <si>
    <t>Ⅱ146大動脈用ｽﾃﾝﾄｸﾞﾗﾌﾄ(2)腹部大動脈用ｽﾃﾝﾄｸﾞﾗﾌﾄ(補助部分）</t>
  </si>
  <si>
    <t>Ⅱ146大動脈用ｽﾃﾝﾄｸﾞﾗﾌﾄ(3)胸部大動脈用ｽﾃﾝﾄｸﾞﾗﾌﾄ（メイン部分）①標準型</t>
  </si>
  <si>
    <t>Ⅱ146大動脈用ｽﾃﾝﾄｸﾞﾗﾌﾄ(3)胸部大動脈用ｽﾃﾝﾄｸﾞﾗﾌﾄ（メイン部分）②血管分岐部対応型</t>
  </si>
  <si>
    <t>Ⅱ146大動脈用ｽﾃﾝﾄｸﾞﾗﾌﾄ(4)胸部大動脈用ｽﾃﾝﾄｸﾞﾗﾌﾄ（補助部分）</t>
  </si>
  <si>
    <t>B00214607</t>
  </si>
  <si>
    <t>Ⅱ146大動脈用ｽﾃﾝﾄｸﾞﾗﾌﾄ(7)大動脈解離用ｽﾃﾝﾄｸﾞﾗﾌﾄ（ﾍﾞｱｽﾃﾝﾄ）</t>
  </si>
  <si>
    <t>Ⅱ147内視鏡用粘膜下注入材</t>
  </si>
  <si>
    <t>Ⅱ148ｶﾌﾟｾﾙ型内視鏡(1)小腸用</t>
  </si>
  <si>
    <t>Ⅱ148ｶﾌﾟｾﾙ型内視鏡(2)大腸用</t>
  </si>
  <si>
    <t>Ⅱ149血管内光断層撮影用ｶﾃｰﾃﾙ</t>
  </si>
  <si>
    <t>Ⅱ151ﾃﾞﾝﾌﾟﾝ由来吸収性局所止血材</t>
  </si>
  <si>
    <t>Ⅱ152胸郭変形矯正用材料(2)肋骨腰椎間用</t>
  </si>
  <si>
    <t>Ⅱ152胸郭変形矯正用材料(4)固定ｸﾘｯﾌﾟ（伸展術時交換用）</t>
  </si>
  <si>
    <t>Ⅱ152胸郭変形矯正用材料(5)部分連結用　①縦型</t>
  </si>
  <si>
    <t>Ⅱ152胸郭変形矯正用材料(5)部分連結用　②横型</t>
  </si>
  <si>
    <t>Ⅱ153経皮的動脈管閉鎖ｾｯﾄ</t>
  </si>
  <si>
    <t>Ⅱ154脳動静脈奇形術前塞栓材</t>
  </si>
  <si>
    <t>Ⅱ155植込型心電図記録計(1)標準型</t>
  </si>
  <si>
    <t>Ⅱ155植込型心電図記録計(2)特殊型</t>
  </si>
  <si>
    <t>Ⅱ157消化管用ｽﾃﾝﾄｾｯﾄ(1)ｶﾊﾞｰなし</t>
  </si>
  <si>
    <t>B00215701K</t>
  </si>
  <si>
    <t>Ⅱ157消化管用ｽﾃﾝﾄｾｯﾄ(2)ｶﾊﾞｰあり</t>
  </si>
  <si>
    <t>Ⅱ158皮下ｸﾞﾙｺｰｽ測定用電極(1)一般型</t>
  </si>
  <si>
    <t>Ⅱ158皮下ｸﾞﾙｺｰｽ測定用電極(2)疼痛軽減・針刺し事故防止機構付加型</t>
  </si>
  <si>
    <t>Ⅱ160植込型迷走神経電気刺激装置</t>
  </si>
  <si>
    <t>Ⅱ161迷走神経刺激装置用ﾘｰﾄﾞｾｯﾄ</t>
  </si>
  <si>
    <t>Ⅱ162経皮的心腔内リード除去用ﾚｰｻﾞｰｼｰｽｾｯﾄ</t>
  </si>
  <si>
    <t>Ⅱ164椎体形成用材料ｾｯﾄ</t>
  </si>
  <si>
    <t>Ⅱ166外科用接着用材料(1)標準型</t>
  </si>
  <si>
    <t>Ⅱ166外科用接着用材料(2)特殊型</t>
  </si>
  <si>
    <t>Ⅱ168心腔内超音波ﾌﾟﾛｰﾌﾞ(1)標準型</t>
  </si>
  <si>
    <t>Ⅱ168心腔内超音波ﾌﾟﾛｰﾌﾞ(2)磁気ｾﾝｻｰ付き</t>
  </si>
  <si>
    <t>Ⅱ169血管造影用圧ｾﾝｻｰ付材料(1)血管造影用圧ｾﾝｻｰ付ｶﾞｲﾄﾞﾜｲﾔｰ</t>
  </si>
  <si>
    <t>Ⅱ169血管造影用圧ｾﾝｻｰ付材料(2)血管造影用圧ｾﾝｻｰ付ｶﾃｰﾃﾙ</t>
  </si>
  <si>
    <t>Ⅱ170輸血用血液ﾌｨﾙﾀｰ（ｶﾘｳﾑ除去用）</t>
  </si>
  <si>
    <t>Ⅱ171生体組織接着剤調製用ｷｯﾄ</t>
  </si>
  <si>
    <t>Ⅱ172尿道括約筋用補綴材(1)ｶﾌ</t>
  </si>
  <si>
    <t>Ⅱ172尿道括約筋用補綴材(2)圧力調整ﾊﾞﾙｰﾝ</t>
  </si>
  <si>
    <t>Ⅱ172尿道括約筋用補綴材(3)ｺﾝﾄﾛｰﾙﾎﾟﾝﾌﾟ</t>
  </si>
  <si>
    <t>Ⅱ173中心静脈血酸素飽和度測定用ﾌﾟﾛｰﾌﾞ</t>
  </si>
  <si>
    <t>Ⅱ174植込型骨導補聴器（1）音振動変換器</t>
  </si>
  <si>
    <t>Ⅱ174植込型骨導補聴器（2）接合子付骨導端子</t>
  </si>
  <si>
    <t>Ⅱ174植込型骨導補聴器（3）骨導端子</t>
  </si>
  <si>
    <t>Ⅱ174植込型骨導補聴器（4）接合子</t>
  </si>
  <si>
    <t>Ⅱ175脳手術用ｶﾃｰﾃﾙ</t>
  </si>
  <si>
    <t>Ⅱ176子宮用止血ﾊﾞﾙｰﾝｶﾃｰﾃﾙ</t>
  </si>
  <si>
    <t>Ⅱ177心房中隔穿刺針</t>
  </si>
  <si>
    <t>Ⅱ178神経再生誘導材</t>
  </si>
  <si>
    <t>Ⅱ179気管支用充填材</t>
  </si>
  <si>
    <t>Ⅱ180陰圧創傷治療用ｶｰﾄﾘｯｼﾞ</t>
  </si>
  <si>
    <t>Ⅱ181人工乳房</t>
  </si>
  <si>
    <t>Ⅱ182経ｶﾃｰﾃﾙ人工生体弁ｾｯﾄ(1)ﾊﾞﾙｰﾝ拡張型人工生体弁ｾｯﾄ</t>
  </si>
  <si>
    <t>Ⅱ182経ｶﾃｰﾃﾙ人工生体弁ｾｯﾄ(2)自己拡張型人工生体弁ｼｽﾃﾑ</t>
  </si>
  <si>
    <t>Ⅱ183血管内塞栓材(1)止血用</t>
  </si>
  <si>
    <t>Ⅱ183血管内塞栓材(2)動脈塞栓療法用</t>
  </si>
  <si>
    <t>Ⅱ183血管内塞栓材(3)動脈化学塞栓療法用</t>
  </si>
  <si>
    <t>Ⅱ184仙骨神経刺激装置</t>
  </si>
  <si>
    <t>Ⅱ185ｵｰﾌﾟﾝ型ｽﾃﾝﾄｸﾞﾗﾌﾄ</t>
  </si>
  <si>
    <t>Ⅱ186気管支手術用ｶﾃｰﾃﾙ</t>
  </si>
  <si>
    <t>Ⅱ192経皮的胆道拡張用ﾊﾞﾙｰﾝｶﾃｰﾃﾙ-</t>
  </si>
  <si>
    <t>Ⅱ193補助循環用ﾎﾟﾝﾌﾟｶﾃｰﾃﾙ-</t>
  </si>
  <si>
    <t>Ⅱ194人工椎間板-</t>
  </si>
  <si>
    <t>Ⅱ195体表面用電場電極-</t>
  </si>
  <si>
    <t>Ⅱ196経皮的僧帽弁ｸﾘｯﾌﾟｼｽﾃﾑ-</t>
  </si>
  <si>
    <t>Ⅱ197ｶﾞｲﾄﾞﾜｲﾔｰ-</t>
  </si>
  <si>
    <t>Ⅱ198ﾄﾞﾚﾅｰｼﾞｶﾃｰﾃﾙ-</t>
  </si>
  <si>
    <t>Ⅲ019画像記録用ﾌｨﾙﾑ(1)半切</t>
  </si>
  <si>
    <t>Ⅲ019画像記録用ﾌｨﾙﾑ(2)大角</t>
  </si>
  <si>
    <t>Ⅲ019画像記録用ﾌｨﾙﾑ(3)大四ﾂ切</t>
  </si>
  <si>
    <t>Ⅲ019画像記録用ﾌｨﾙﾑ(4)B4</t>
  </si>
  <si>
    <t>Ⅲ019画像記録用ﾌｨﾙﾑ(5)四ﾂ切</t>
  </si>
  <si>
    <t>Ⅲ019画像記録用ﾌｨﾙﾑ(6)六ﾂ切</t>
  </si>
  <si>
    <t>Ⅲ019画像記録用ﾌｨﾙﾑ(7)24㎝×30㎝</t>
  </si>
  <si>
    <t>Ⅳ001ﾌﾟﾗｽﾁｯｸｶﾆｭｰﾚ型静脈内留置針(1)標準型</t>
  </si>
  <si>
    <t>Ⅳ001ﾌﾟﾗｽﾁｯｸｶﾆｭｰﾚ型静脈内留置針(2)針刺し事故防止機構付加型</t>
  </si>
  <si>
    <t>Ⅳ002中心静脈用ｶﾃｰﾃﾙ(1)中心静脈ｶﾃｰﾃﾙ ①標準型 ｱ ｼﾝｸﾞﾙﾙｰﾒﾝ</t>
  </si>
  <si>
    <t>Ⅳ002中心静脈用ｶﾃｰﾃﾙ(1)中心静脈ｶﾃｰﾃﾙ ①標準型ｲ ﾏﾙﾁﾙｰﾒﾝ</t>
  </si>
  <si>
    <t>Ⅳ002中心静脈用ｶﾃｰﾃﾙ(1)中心静脈ｶﾃｰﾃﾙ ②抗血栓性型</t>
  </si>
  <si>
    <t>Ⅳ002中心静脈用ｶﾃｰﾃﾙ(1)中心静脈ｶﾃｰﾃﾙ ③極細型</t>
  </si>
  <si>
    <t>Ⅳ002中心静脈用ｶﾃｰﾃﾙ(1)中心静脈ｶﾃｰﾃﾙ ④ｶﾌ付き</t>
  </si>
  <si>
    <t>Ⅳ002中心静脈用ｶﾃｰﾃﾙ(1)中心静脈ｶﾃｰﾃﾙ ⑤酸素飽和度測定機能付き</t>
  </si>
  <si>
    <t>Ⅳ002中心静脈用ｶﾃｰﾃﾙ(1)中心静脈ｶﾃｰﾃﾙ ⑥抗菌型</t>
  </si>
  <si>
    <t>Ⅳ002中心静脈用ｶﾃｰﾃﾙ(2)末梢留置型中心静脈ｶﾃｰﾃﾙ ①標準型　ｱ　ｼﾝｸﾞﾙﾙｰﾒﾝ</t>
  </si>
  <si>
    <t>Ⅳ002中心静脈用ｶﾃｰﾃﾙ(2)末梢留置型中心静脈ｶﾃｰﾃﾙ ①標準型 ｲ　ﾏﾙﾁﾙｰﾒﾝ</t>
  </si>
  <si>
    <t>Ⅳ002中心静脈用ｶﾃｰﾃﾙ(2)末梢留置型中心静脈ｶﾃｰﾃﾙ ②特殊型　ｱ　ｼﾝｸﾞﾙﾙｰﾒﾝ</t>
  </si>
  <si>
    <t>Ⅳ002中心静脈用ｶﾃｰﾃﾙ(2)末梢留置型中心静脈ｶﾃｰﾃﾙ ②特殊型 ｲ　ﾏﾙﾁﾙｰﾒﾝ</t>
  </si>
  <si>
    <t>Ⅴ001人工骨(1)汎用型 ①非吸収型 ｱ 顆粒･ﾌｨﾗｰ</t>
  </si>
  <si>
    <t>Ⅴ001人工骨(1)汎用型 ①非吸収型 ｲ 多孔体</t>
  </si>
  <si>
    <t>Ⅴ001人工骨(1)汎用型 ①非吸収型 ｳ 骨形成促進型</t>
  </si>
  <si>
    <t>Ⅴ001人工骨(1)汎用型 ①非吸収型 ｴ 形状賦形型</t>
  </si>
  <si>
    <t>Ⅴ001人工骨(1)汎用型 ②吸収型 ｱ 顆粒･ﾌｨﾗｰ</t>
  </si>
  <si>
    <t>Ⅴ001人工骨(1)汎用型 ②吸収型 ｲ 多孔体ⅰ一般型</t>
  </si>
  <si>
    <t>Ⅴ001人工骨(1)汎用型 ②吸収型 ｲ 多孔体ⅱ蛋白質配合型</t>
  </si>
  <si>
    <t>Ⅴ002ｶｽﾀﾑﾒｲﾄﾞ人工関節及びｶｽﾀﾑﾒｲﾄﾞ人工骨(1)ｶｽﾀﾑﾒｲﾄﾞ人工関節</t>
  </si>
  <si>
    <t>Ⅴ002ｶｽﾀﾑﾒｲﾄﾞ人工関節及びｶｽﾀﾑﾒｲﾄﾞ人工骨(2)ｶｽﾀﾑﾒｲﾄﾞ人工骨①ｶｽﾀﾑﾒｲﾄﾞ人工骨(S)</t>
  </si>
  <si>
    <t>Ⅴ002ｶｽﾀﾑﾒｲﾄﾞ人工関節及びｶｽﾀﾑﾒｲﾄﾞ人工骨(2)ｶｽﾀﾑﾒｲﾄﾞ人工骨②ｶｽﾀﾑﾒｲﾄﾞ人工骨(M)</t>
  </si>
  <si>
    <t>Ⅴ003合成吸収性骨片接合材料(1)ｽｸﾘｭｰ ①頭蓋･顎･顔面･小骨用</t>
  </si>
  <si>
    <t>Ⅴ003合成吸収性骨片接合材料(2)ｽﾄﾚｰﾄﾌﾟﾚｰﾄ</t>
  </si>
  <si>
    <t>Ⅴ003合成吸収性骨片接合材料(3)その他のﾌﾟﾚｰﾄ</t>
  </si>
  <si>
    <t>Ⅴ003合成吸収性骨片接合材料(4)ﾜｯｼｬｰ</t>
  </si>
  <si>
    <t>Ⅴ003合成吸収性骨片接合材料(5)ﾋﾟﾝ ①一般用</t>
  </si>
  <si>
    <t>Ⅴ004固定用内副子(ｽｸﾘｭｰ)(1)その他のｽｸﾘｭｰ ①標準型 ｱ 小型ｽｸﾘｭｰ(頭蓋骨･顔面･上下顎骨用)</t>
  </si>
  <si>
    <t>Ⅴ005固定用内副子(ﾌﾟﾚｰﾄ)(1)その他のﾌﾟﾚｰﾄ ①標準 ｱ 指骨､頭蓋骨､顔面骨､上下顎骨用 ⅰｽﾄﾚｰﾄ型･異形型</t>
  </si>
  <si>
    <t>Ⅴ005固定用内副子(ﾌﾟﾚｰﾄ)(1)その他のﾌﾟﾚｰﾄ ①標準 ｱ 指骨､頭蓋骨､顔面骨､上下顎骨用 ⅱﾒｯｼｭ型</t>
  </si>
  <si>
    <t>Ⅴ005固定用内副子(ﾌﾟﾚｰﾄ)(1)その他のﾌﾟﾚｰﾄ ①標準 ｲ 下顎骨･骨盤再建用</t>
  </si>
  <si>
    <t>Ⅴ005固定用内副子(ﾌﾟﾚｰﾄ)(1)その他のﾌﾟﾚｰﾄ ①標準 ｳ 人工顎関節用</t>
  </si>
  <si>
    <t>Ⅴ005固定用内副子(ﾌﾟﾚｰﾄ)(1)その他のﾌﾟﾚｰﾄ ②特殊 ｱ 骨延長用</t>
  </si>
  <si>
    <t>Ⅴ005固定用内副子(ﾌﾟﾚｰﾄ)(1)その他のﾌﾟﾚｰﾄ ②特殊 ｲ ｽｸﾘｭｰ非使用型</t>
  </si>
  <si>
    <t>Ⅴ006固定釘(1)平面型</t>
  </si>
  <si>
    <t>Ⅴ006固定釘(2)立体特殊型</t>
  </si>
  <si>
    <t>Ⅴ007固定用金属線(1)金属線 ①ﾜｲﾔｰ</t>
  </si>
  <si>
    <t>Ⅴ007固定用金属線(1)金属線 ②ｹｰﾌﾞﾙ</t>
  </si>
  <si>
    <t>Ⅴ008固定用金属ﾋﾟﾝ(1)一般用  ①標準型</t>
  </si>
  <si>
    <t>Ⅴ010鼻孔ﾌﾟﾛﾃｰｾﾞ</t>
  </si>
  <si>
    <t>Ⅴ011皮膚欠損用創傷被覆材(1)真皮に至る創傷用</t>
  </si>
  <si>
    <t>Ⅴ011皮膚欠損用創傷被覆材(2)皮下組織に至る創傷用 ①標準型</t>
  </si>
  <si>
    <t>Ⅴ011皮膚欠損用創傷被覆材(2)皮下組織に至る創傷用 ②異形型</t>
  </si>
  <si>
    <t>Ⅴ011皮膚欠損用創傷被覆材(3)筋･骨に至る創傷用</t>
  </si>
  <si>
    <t>Ⅴ012真皮欠損用ｸﾞﾗﾌﾄ</t>
  </si>
  <si>
    <t>Ⅴ013非固着性ｼﾘｺﾝｶﾞｰｾﾞ(1)平坦部位用</t>
  </si>
  <si>
    <t>Ⅴ013非固着性ｼﾘｺﾝｶﾞｰｾﾞ(2)凹凸部位用</t>
  </si>
  <si>
    <t>Ⅴ014栄養ｶﾃｰﾃﾙ(1)経鼻用 ①一般用</t>
  </si>
  <si>
    <t>Ⅴ014栄養ｶﾃｰﾃﾙ(1)経鼻用 ②乳幼児用　ｱ　一般型</t>
  </si>
  <si>
    <t>Ⅴ014栄養ｶﾃｰﾃﾙ(1)経鼻用 ②乳幼児用　ｲ　非ＤＥＨＰ型</t>
  </si>
  <si>
    <t>Ⅴ014栄養ｶﾃｰﾃﾙ(1)経鼻用 ③経腸栄養用</t>
  </si>
  <si>
    <t>Ⅴ014栄養ｶﾃｰﾃﾙ(1)経鼻用 ④特殊型</t>
  </si>
  <si>
    <t>Ⅴ015気管内ﾁｭｰﾌﾞ(1)ｶﾌあり ①ｶﾌ上部吸引機能あり</t>
  </si>
  <si>
    <t>Ⅴ015気管内ﾁｭｰﾌﾞ(1)ｶﾌあり ②ｶﾌ上部吸引機能なし</t>
  </si>
  <si>
    <t>Ⅴ015気管内ﾁｭｰﾌﾞ(2)ｶﾌなし</t>
  </si>
  <si>
    <t>Ⅴ016胃管ｶﾃｰﾃﾙ(1)ｼﾝｸﾞﾙﾙｰﾒﾝ</t>
  </si>
  <si>
    <t>Ⅴ016胃管ｶﾃｰﾃﾙ(2)ﾀﾞﾌﾞﾙﾙｰﾒﾝ ①標準型</t>
  </si>
  <si>
    <t>Ⅴ016胃管ｶﾃｰﾃﾙ(2)ﾀﾞﾌﾞﾙﾙｰﾒﾝ ②特殊型</t>
  </si>
  <si>
    <t>Ⅴ017吸引留置ｶﾃｰﾃﾙ(1)能動吸引型 ①創部用（ﾄﾞﾚｰﾝﾁｭｰﾌﾞ） ｱ 軟質型</t>
  </si>
  <si>
    <t>Ⅴ017吸引留置ｶﾃｰﾃﾙ(1)能動吸引型 ①創部用（ﾄﾞﾚｰﾝﾁｭｰﾌﾞ） ｲ 硬質型</t>
  </si>
  <si>
    <t>Ⅴ017吸引留置ｶﾃｰﾃﾙ(2)受動吸引型 ①ﾌｨﾙﾑ･ﾁｭｰﾌﾞﾄﾞﾚｰﾝ ｱ ﾌｨﾙﾑ型</t>
  </si>
  <si>
    <t>Ⅴ017吸引留置ｶﾃｰﾃﾙ(2)受動吸引型 ①ﾌｨﾙﾑ･ﾁｭｰﾌﾞﾄﾞﾚｰﾝ ｲ ﾁｭｰﾌﾞ型</t>
  </si>
  <si>
    <t xml:space="preserve">Ⅴ018膀胱留置用ﾃﾞｨｽﾎﾟｰｻﾞﾌﾞﾙｶﾃｰﾃﾙ(1)2管一般(Ⅰ) </t>
  </si>
  <si>
    <t>Ⅴ018膀胱留置用ﾃﾞｨｽﾎﾟｰｻﾞﾌﾞﾙｶﾃｰﾃﾙ(2)2管一般(Ⅱ)①標準型</t>
  </si>
  <si>
    <t>Ⅴ018膀胱留置用ﾃﾞｨｽﾎﾟｰｻﾞﾌﾞﾙｶﾃｰﾃﾙ(2)2管一般(Ⅱ)②閉鎖式導尿ｼｽﾃﾑ</t>
  </si>
  <si>
    <t>Ⅴ018膀胱留置用ﾃﾞｨｽﾎﾟｰｻﾞﾌﾞﾙｶﾃｰﾃﾙ(3)2管一般(Ⅲ)①標準型</t>
  </si>
  <si>
    <t>Ⅴ018膀胱留置用ﾃﾞｨｽﾎﾟｰｻﾞﾌﾞﾙｶﾃｰﾃﾙ(3)2管一般(Ⅲ)②閉鎖式導尿ｼｽﾃﾑ</t>
  </si>
  <si>
    <t>Ⅴ018膀胱留置用ﾃﾞｨｽﾎﾟｰｻﾞﾌﾞﾙｶﾃｰﾃﾙ(4)特定(Ⅰ)</t>
  </si>
  <si>
    <t>Ⅴ018膀胱留置用ﾃﾞｨｽﾎﾟｰｻﾞﾌﾞﾙｶﾃｰﾃﾙ(5)特定(Ⅱ)</t>
  </si>
  <si>
    <t>Ⅴ018膀胱留置用ﾃﾞｨｽﾎﾟｰｻﾞﾌﾞﾙｶﾃｰﾃﾙ(6)圧迫止血</t>
  </si>
  <si>
    <t>Ⅴ019人工血管(1)永久留置型 ①小血管用 ｱ 標準型 ⅰ外部ｻﾎﾟｰﾄあり</t>
  </si>
  <si>
    <t>Ⅴ019人工血管(1)永久留置型 ①小血管用 ｱ 標準型 ⅱ外部ｻﾎﾟｰﾄなし</t>
  </si>
  <si>
    <t>Ⅴ023歯周組織再生材料</t>
  </si>
  <si>
    <t>Ⅴ030気管切開後留置用ﾁｭｰﾌﾞ(1)一般型 ①ｶﾌ付き気管切開ﾁｭｰﾌﾞ ｱ ｶﾌ上部吸引機能あり ⅰ一重管</t>
  </si>
  <si>
    <t>Ⅴ030気管切開後留置用ﾁｭｰﾌﾞ(1)一般型 ①ｶﾌ付き気管切開ﾁｭｰﾌﾞ ｱ ｶﾌ上部吸引機能あり ⅱ二重管</t>
  </si>
  <si>
    <t>Ⅴ030気管切開後留置用ﾁｭｰﾌﾞ(1)一般型 ①ｶﾌ付き気管切開ﾁｭｰﾌﾞ ｲ ｶﾌ上部吸引機能なし ⅰ一重管</t>
  </si>
  <si>
    <t>Ⅴ030気管切開後留置用ﾁｭｰﾌﾞ(1)一般型 ①ｶﾌ付き気管切開ﾁｭｰﾌﾞ ｲ ｶﾌ上部吸引機能なし ⅱ二重管</t>
  </si>
  <si>
    <t>Ⅴ030気管切開後留置用ﾁｭｰﾌﾞ(1)一般型 ②ｶﾌなし気管切開ﾁｭｰﾌﾞ</t>
  </si>
  <si>
    <t>Ⅴ030気管切開後留置用ﾁｭｰﾌﾞ(2)輪状甲状膜切開ﾁｭｰﾌﾞ</t>
  </si>
  <si>
    <t>Ⅴ030気管切開後留置用ﾁｭｰﾌﾞ(3)保持用気管切開ﾁｭｰﾌﾞ</t>
  </si>
  <si>
    <t>Ⅴ032組織代用人工繊維布(1) 臓器欠損補強用</t>
  </si>
  <si>
    <t>Ⅴ033口腔粘膜保護材</t>
  </si>
  <si>
    <t>B006016</t>
  </si>
  <si>
    <t>B006017</t>
  </si>
  <si>
    <t>B006019</t>
  </si>
  <si>
    <t>Ⅵ041義歯床用ｱｸﾘﾘｯｸ樹脂 (粉末  JIS適合品)</t>
  </si>
  <si>
    <t>Ⅵ046歯科用合着･接着材料Ⅰ(1)ﾚｼﾞﾝ系 ①標準型</t>
  </si>
  <si>
    <t>Ⅵ046歯科用合着･接着材料Ⅰ(1)ﾚｼﾞﾝ系 ②自動練和型</t>
  </si>
  <si>
    <t>Ⅵ046歯科用合着･接着材料Ⅰ(2)ｸﾞﾗｽｱｲｵﾉﾏｰ系 ①標準型</t>
  </si>
  <si>
    <t>Ⅵ046歯科用合着･接着材料Ⅰ(2)ｸﾞﾗｽｱｲｵﾉﾏｰ系 ②自動練和型</t>
  </si>
  <si>
    <t>Ⅵ047歯科用合着･接着材料Ⅱ</t>
  </si>
  <si>
    <t>Ⅵ048歯科用合着･接着材料Ⅲ</t>
  </si>
  <si>
    <t>Ⅵ049歯科充填用材料  Ⅰ(2)ｸﾞﾗｽｱｲｵﾉﾏｰ系　①標準型</t>
  </si>
  <si>
    <t>Ⅵ049歯科充填用材料  Ⅰ(2)ｸﾞﾗｽｱｲｵﾉﾏｰ系　②自動練和型</t>
  </si>
  <si>
    <t>Ⅵ050歯科充填用材料  Ⅱ(2)ｸﾞﾗｽｱｲｵﾉﾏｰ系 ①標準型</t>
  </si>
  <si>
    <t>Ⅵ050歯科充填用材料  Ⅱ(2)ｸﾞﾗｽｱｲｵﾉﾏｰ系 ②自動練和型</t>
  </si>
  <si>
    <t>Ⅵ058ＣＡＤ／ＣＡＭ冠用材料(1)ＣＡＤ／ＣＡＭ冠用材料(Ⅰ)</t>
  </si>
  <si>
    <t>Ⅵ058ＣＡＤ／ＣＡＭ冠用材料(2)ＣＡＤ／ＣＡＭ冠用材料(Ⅱ)</t>
  </si>
  <si>
    <t>Ⅵ059ﾌｧｲﾊﾞｰﾎﾟｽﾄ　支台築造用</t>
  </si>
  <si>
    <t>Ⅵ060義歯床用軟質裏装材(1)　ｼﾘｺｰﾝ系</t>
  </si>
  <si>
    <t>１ml当たり</t>
  </si>
  <si>
    <t>Ⅵ060義歯床用軟質裏装材(2)　ｱｸﾘﾙ系　①粉末</t>
  </si>
  <si>
    <t>Ⅵ060義歯床用軟質裏装材(2)　ｱｸﾘﾙ系　②液</t>
  </si>
  <si>
    <t>Ⅵ061ｽｸﾘｭｰ</t>
  </si>
  <si>
    <t xml:space="preserve">Ⅵ062ｱﾊﾞｯﾄﾒﾝﾄ(1)　ｱﾊﾞｯﾄﾒﾝﾄ(Ⅰ) </t>
  </si>
  <si>
    <t>Ⅵ062ｱﾊﾞｯﾄﾒﾝﾄ(2)　ｱﾊﾞｯﾄﾒﾝﾄ(Ⅱ)</t>
  </si>
  <si>
    <t xml:space="preserve">Ⅵ062ｱﾊﾞｯﾄﾒﾝﾄ(3)　ｱﾊﾞｯﾄﾒﾝﾄ(Ⅲ) </t>
  </si>
  <si>
    <t xml:space="preserve">Ⅵ062ｱﾊﾞｯﾄﾒﾝﾄ(4)　ｱﾊﾞｯﾄﾒﾝﾄ(Ⅳ) </t>
  </si>
  <si>
    <t>Ⅵ063ｱﾀｯﾁﾒﾝﾄ(1)　ｱﾀｯﾁﾒﾝﾄ(Ⅰ)</t>
  </si>
  <si>
    <t>Ⅵ063ｱﾀｯﾁﾒﾝﾄ(2)　ｱﾀｯﾁﾒﾝﾄ(Ⅱ)</t>
  </si>
  <si>
    <t>Ⅵ063ｱﾀｯﾁﾒﾝﾄ(3)　ｱﾀｯﾁﾒﾝﾄ(Ⅲ)</t>
  </si>
  <si>
    <t>Ⅵ064ｼﾘﾝﾀﾞｰ</t>
  </si>
  <si>
    <t>Ⅵ065歯冠用高強度硬質ﾚｼﾞﾝ</t>
  </si>
  <si>
    <t>Ⅵ066歯冠用ｸﾞﾗｽﾌｧｲﾊﾞｰ(1)棒状</t>
  </si>
  <si>
    <t>Ⅵ066歯冠用ｸﾞﾗｽﾌｧｲﾊﾞｰ(2)シート状</t>
  </si>
  <si>
    <t>B007021</t>
  </si>
  <si>
    <t>B007022</t>
  </si>
  <si>
    <t>Ⅶ023歯科用ｺﾊﾞﾙﾄｸﾛﾑ合金線  鉤用 (JIS適合品)</t>
  </si>
  <si>
    <t>Ⅶ024歯科用ｺﾊﾞﾙﾄｸﾛﾑ合金線  ﾊﾞｰ用 (JIS適合品)</t>
  </si>
  <si>
    <t>Ⅶ026歯科用ｽﾃﾝﾚｽ鋼線  鉤用 (JIS適合品)</t>
  </si>
  <si>
    <t>Ⅶ027歯科用ｽﾃﾝﾚｽ鋼線  ﾊﾞｰ用 (JIS適合品)</t>
  </si>
  <si>
    <t>Ⅶ034歯科用合着･接着材料Ⅰ(1)ﾚｼﾞﾝ系①標準型</t>
  </si>
  <si>
    <t>Ⅶ034歯科用合着･接着材料Ⅰ(1)ﾚｼﾞﾝ系②自動練和型</t>
  </si>
  <si>
    <t>B0070340201</t>
  </si>
  <si>
    <t>Ⅶ034歯科用合着･接着材料Ⅰ(2)ｸﾞﾗｽｱｲｵﾉﾏｰ系①標準型</t>
  </si>
  <si>
    <t>Ⅶ034歯科用合着･接着材料Ⅰ(2)ｸﾞﾗｽｱｲｵﾉﾏｰ系②自動練和型</t>
  </si>
  <si>
    <t>Ⅶ035歯科用合着･接着材料Ⅱ</t>
  </si>
  <si>
    <t>Ⅶ036歯科用合着･接着材料Ⅲ</t>
  </si>
  <si>
    <t>Ⅶ040歯科矯正用ｱﾝｶｰｽｸﾘｭｰ</t>
  </si>
  <si>
    <t>Ⅷ001ｲﾝｽﾘﾝ製剤等注射用ﾃﾞｨｽﾎﾟｰｻﾞﾌﾞﾙ注射器</t>
  </si>
  <si>
    <t>Ⅷ003ﾎﾙﾓﾝ製剤等注射用ﾃﾞｨｽﾎﾟｰｻﾞﾌﾞﾙ注射器</t>
  </si>
  <si>
    <t>Ⅷ004腹膜透析液交換ｾｯﾄ(1)交換ｷｯﾄ</t>
  </si>
  <si>
    <t>Ⅷ004腹膜透析液交換ｾｯﾄ(2)回路 ①Yｾｯﾄ</t>
  </si>
  <si>
    <t>Ⅷ004腹膜透析液交換ｾｯﾄ(2)回路 ②APDｾｯﾄ</t>
  </si>
  <si>
    <t>Ⅷ004腹膜透析液交換ｾｯﾄ(2)回路 ③IPDｾｯﾄ</t>
  </si>
  <si>
    <t>Ⅷ005在宅中心静脈栄養用輸液ｾｯﾄ(1)本体</t>
  </si>
  <si>
    <t>Ⅷ005在宅中心静脈栄養用輸液ｾｯﾄ(2)付属品①ﾌｰﾊﾞｰ針</t>
  </si>
  <si>
    <t>Ⅷ005在宅中心静脈栄養用輸液ｾｯﾄ(2)付属品②輸液ﾊﾞｯｸﾞ</t>
  </si>
  <si>
    <t>Ⅷ006在宅寝たきり患者処置用栄養用ﾃﾞｨｽﾎﾟｰｻﾞﾌﾞﾙｶﾃｰﾃﾙ(1)経鼻用 ①一般用</t>
  </si>
  <si>
    <t>Ⅷ006在宅寝たきり患者処置用栄養用ﾃﾞｨｽﾎﾟｰｻﾞﾌﾞﾙｶﾃｰﾃﾙ(1)経鼻用 ②乳幼児用 ｱ 一般型</t>
  </si>
  <si>
    <t>Ⅷ006在宅寝たきり患者処置用栄養用ﾃﾞｨｽﾎﾟｰｻﾞﾌﾞﾙｶﾃｰﾃﾙ(1)経鼻用 ②乳幼児用 ｲ 非ＤＥＨＰ型</t>
  </si>
  <si>
    <t>Ⅷ006在宅寝たきり患者処置用栄養用ﾃﾞｨｽﾎﾟｰｻﾞﾌﾞﾙｶﾃｰﾃﾙ(1)経鼻用 ③経腸栄養用</t>
  </si>
  <si>
    <t>Ⅷ006在宅寝たきり患者処置用栄養用ﾃﾞｨｽﾎﾟｰｻﾞﾌﾞﾙｶﾃｰﾃﾙ(1)経鼻用 ④特殊型</t>
  </si>
  <si>
    <t>Ⅷ006在宅寝たきり患者処置用栄養用ﾃﾞｨｽﾎﾟｰｻﾞﾌﾞﾙｶﾃｰﾃﾙ(2)腸瘻用</t>
  </si>
  <si>
    <t>B008007011</t>
  </si>
  <si>
    <t>Ⅷ007万年筆型注入器用注射器(1)標準型</t>
  </si>
  <si>
    <t>Ⅷ007万年筆型注入器用注射器(2)超微細型</t>
  </si>
  <si>
    <t>Ⅷ009在宅寝たきり患者処置用気管切開後留置用ﾁｭｰﾌﾞ(1)一般型 ①ｶﾌ付き気管切開ﾁｭｰﾌﾞ ｱ ｶﾌ上部吸引機能あり ⅰ一重管</t>
  </si>
  <si>
    <t>Ⅷ009在宅寝たきり患者処置用気管切開後留置用ﾁｭｰﾌﾞ(1)一般型 ①ｶﾌ付き気管切開ﾁｭｰﾌﾞ ｱ ｶﾌ上部吸引機能あり ⅱ二重管</t>
  </si>
  <si>
    <t>Ⅷ009在宅寝たきり患者処置用気管切開後留置用ﾁｭｰﾌﾞ(1)一般型 ①ｶﾌ付き気管切開ﾁｭｰﾌﾞ ｲ ｶﾌ上部吸引機能なし ⅰ一重管</t>
  </si>
  <si>
    <t>Ⅷ009在宅寝たきり患者処置用気管切開後留置用ﾁｭｰﾌﾞ(1)一般型 ①ｶﾌ付き気管切開ﾁｭｰﾌﾞ ｲ ｶﾌ上部吸引機能なし ⅱ二重管</t>
  </si>
  <si>
    <t>Ⅷ009在宅寝たきり患者処置用気管切開後留置用ﾁｭｰﾌﾞ(1)一般型 ②ｶﾌなし気管切開ﾁｭｰﾌﾞ</t>
  </si>
  <si>
    <t>Ⅷ009在宅寝たきり患者処置用気管切開後留置用ﾁｭｰﾌﾞ(2)輪状甲状膜切開ﾁｭｰﾌﾞ</t>
  </si>
  <si>
    <t>Ⅷ009在宅寝たきり患者処置用気管切開後留置用ﾁｭｰﾌﾞ(3)保持用気管切開ﾁｭｰﾌﾞ</t>
  </si>
  <si>
    <t>Ⅷ010在宅寝たきり患者処置用膀胱留置用ﾃﾞｨｽﾎﾟｰｻﾞﾌﾞﾙｶﾃｰﾃﾙ(1)2管一般(Ⅰ)</t>
  </si>
  <si>
    <t>Ⅷ010在宅寝たきり患者処置用膀胱留置用ﾃﾞｨｽﾎﾟｰｻﾞﾌﾞﾙｶﾃｰﾃﾙ(2)2管一般(Ⅱ)①標準型</t>
  </si>
  <si>
    <t>Ⅷ010在宅寝たきり患者処置用膀胱留置用ﾃﾞｨｽﾎﾟｰｻﾞﾌﾞﾙｶﾃｰﾃﾙ(2)2管一般(Ⅱ)②閉鎖式導尿システム</t>
  </si>
  <si>
    <t>Ⅷ010在宅寝たきり患者処置用膀胱留置用ﾃﾞｨｽﾎﾟｰｻﾞﾌﾞﾙｶﾃｰﾃﾙ(3)2管一般(Ⅲ)①標準型</t>
  </si>
  <si>
    <t>Ⅷ010在宅寝たきり患者処置用膀胱留置用ﾃﾞｨｽﾎﾟｰｻﾞﾌﾞﾙｶﾃｰﾃﾙ(3)2管一般(Ⅲ)②閉鎖式導尿システム</t>
  </si>
  <si>
    <t>Ⅷ010在宅寝たきり患者処置用膀胱留置用ﾃﾞｨｽﾎﾟｰｻﾞﾌﾞﾙｶﾃｰﾃﾙ(4)特定(Ⅰ)</t>
  </si>
  <si>
    <t>Ⅷ010在宅寝たきり患者処置用膀胱留置用ﾃﾞｨｽﾎﾟｰｻﾞﾌﾞﾙｶﾃｰﾃﾙ(5)特定(Ⅱ)</t>
  </si>
  <si>
    <t>Ⅷ011在宅血液透析用特定保険医療材料(回路を含む｡)(1)ﾀﾞｲｱﾗｲｻﾞｰ ①Ⅰa型（膜面積1.5㎡未満）</t>
  </si>
  <si>
    <t>Ⅷ011在宅血液透析用特定保険医療材料(回路を含む｡)(1)ﾀﾞｲｱﾗｲｻﾞｰ ②Ⅰa型（膜面積1.5㎡以上）</t>
  </si>
  <si>
    <t>Ⅷ011在宅血液透析用特定保険医療材料(回路を含む｡)(1)ﾀﾞｲｱﾗｲｻﾞｰ ③Ⅰb型（膜面積1.5㎡未満）</t>
  </si>
  <si>
    <t>Ⅷ011在宅血液透析用特定保険医療材料(回路を含む｡) (1)ﾀﾞｲｱﾗｲｻﾞｰ ④Ⅰb型（膜面積1.5㎡以上）</t>
  </si>
  <si>
    <t>Ⅷ011在宅血液透析用特定保険医療材料(回路を含む｡) (1)ﾀﾞｲｱﾗｲｻﾞｰ ⑤Ⅱa型（膜面積1.5㎡未満）</t>
  </si>
  <si>
    <t>Ⅷ011在宅血液透析用特定保険医療材料(回路を含む｡) (1)ﾀﾞｲｱﾗｲｻﾞｰ ⑥Ⅱa型（膜面積1.5㎡以上）</t>
  </si>
  <si>
    <t>Ⅷ011在宅血液透析用特定保険医療材料(回路を含む｡) (1)ﾀﾞｲｱﾗｲｻﾞｰ ⑦Ⅱb型（膜面積1.5㎡未満）</t>
  </si>
  <si>
    <t>Ⅷ011在宅血液透析用特定保険医療材料(回路を含む｡) (1)ﾀﾞｲｱﾗｲｻﾞｰ ⑧Ⅱb型（膜面積1.5㎡以上）</t>
  </si>
  <si>
    <t>Ⅷ011在宅血液透析用特定保険医療材料(回路を含む｡) (1)ﾀﾞｲｱﾗｲｻﾞｰ ⑨S型（膜面積1.5㎡未満）</t>
  </si>
  <si>
    <t>Ⅷ011在宅血液透析用特定保険医療材料(回路を含む｡) (1)ﾀﾞｲｱﾗｲｻﾞｰ ⑩S型（膜面積1.5㎡以上）</t>
  </si>
  <si>
    <t>Ⅷ011在宅血液透析用特定保険医療材料(回路を含む｡) (1)ﾀﾞｲｱﾗｲｻﾞｰ ⑪特定積層型</t>
  </si>
  <si>
    <t>Ⅷ011在宅血液透析用特定保険医療材料(回路を含む｡)(2)吸着型血液浄化器(β2-ﾐｸﾛｸﾞﾛﾌﾞﾘﾝ除去用)</t>
  </si>
  <si>
    <t>Ⅷ012皮膚欠損用創傷被覆材(1)真皮に至る創傷用</t>
  </si>
  <si>
    <t>Ⅷ012皮膚欠損用創傷被覆材(2)皮下組織に至る創傷用 ①標準型</t>
  </si>
  <si>
    <t>Ⅷ012皮膚欠損用創傷被覆材(2)皮下組織に至る創傷用 ②異形型</t>
  </si>
  <si>
    <t>Ⅷ012皮膚欠損用創傷被覆材(3)筋・骨に至る創傷用</t>
  </si>
  <si>
    <t>Ⅷ013非固着性シリコンガーゼ(1)広範囲熱傷用</t>
  </si>
  <si>
    <t>Ⅷ013非固着性シリコンガーゼ(2)平坦部位用</t>
  </si>
  <si>
    <t>Ⅷ013非固着性シリコンガーゼ(3)凹凸部位用</t>
  </si>
  <si>
    <t>Ⅷ014水循環回路セット</t>
  </si>
  <si>
    <t>B0020400101/B0020400102/B0020400103/B0020400104/B0020400105/B0020400106/B0020400107/B0020400108/B0020400109/B0020400110/B0020400111</t>
  </si>
  <si>
    <t>Ⅱ040人工腎臓用特定保険医療材料(回路を含む｡)(1)ﾀﾞｲｱﾗｲｻﾞｰ  ①～⑪(構成品：回路)</t>
  </si>
  <si>
    <t>*</t>
    <phoneticPr fontId="1"/>
  </si>
  <si>
    <t>2019年4月1日時点</t>
    <rPh sb="4" eb="5">
      <t>ネン</t>
    </rPh>
    <rPh sb="6" eb="7">
      <t>ガツ</t>
    </rPh>
    <rPh sb="8" eb="9">
      <t>ニチ</t>
    </rPh>
    <rPh sb="9" eb="11">
      <t>ジテン</t>
    </rPh>
    <phoneticPr fontId="1"/>
  </si>
  <si>
    <t>Ⅰ002在宅中心静脈栄養用輸液ｾｯﾄ    (2)付属品 ①ﾌｰﾊﾞｰ針</t>
  </si>
  <si>
    <t>Ⅰ002在宅中心静脈栄養用輸液ｾｯﾄ    (2)付属品 ②輸液ﾊﾞｯｸﾞ</t>
  </si>
  <si>
    <t>Ⅰ004在宅寝たきり患者処置用膀胱留置用ﾃﾞｨｽﾎﾟｰｻﾞﾌﾞﾙｶﾃｰﾃﾙ(2)2管一般(Ⅱ) ①標準型</t>
  </si>
  <si>
    <t>Ⅰ004在宅寝たきり患者処置用膀胱留置用ﾃﾞｨｽﾎﾟｰｻﾞﾌﾞﾙｶﾃｰﾃﾙ(2)2管一般(Ⅱ) ②閉鎖式導尿ｼｽﾃﾑ</t>
  </si>
  <si>
    <t>Ⅰ004在宅寝たきり患者処置用膀胱留置用ﾃﾞｨｽﾎﾟｰｻﾞﾌﾞﾙｶﾃｰﾃﾙ(3)2管一般(Ⅲ) ①標準型</t>
  </si>
  <si>
    <t>Ⅰ004在宅寝たきり患者処置用膀胱留置用ﾃﾞｨｽﾎﾟｰｻﾞﾌﾞﾙｶﾃｰﾃﾙ(3)2管一般(Ⅲ) ②閉鎖式導尿ｼｽﾃﾑ</t>
  </si>
  <si>
    <t>Ⅰ007携帯型ﾃﾞｨｽﾎﾟｰｻﾞﾌﾞﾙ注入ﾎﾟﾝﾌﾟ(1)化学療法用</t>
  </si>
  <si>
    <t>Ⅰ007携帯型ﾃﾞｨｽﾎﾟｰｻﾞﾌﾞﾙ注入ﾎﾟﾝﾌﾟ(2)標準型</t>
  </si>
  <si>
    <t>Ⅰ007携帯型ﾃﾞｨｽﾎﾟｰｻﾞﾌﾞﾙ注入ﾎﾟﾝﾌﾟ(3)PCA型</t>
  </si>
  <si>
    <t>Ⅰ009非固着性ｼﾘｺﾝｶﾞｰｾﾞ(1)広範囲熱傷用</t>
  </si>
  <si>
    <t>Ⅰ009非固着性ｼﾘｺﾝｶﾞｰｾﾞ(2)平坦部位用</t>
  </si>
  <si>
    <t>Ⅰ009非固着性ｼﾘｺﾝｶﾞｰｾﾞ(3)凹凸部位用</t>
  </si>
  <si>
    <t>Ⅱ005ｻｰﾓﾀﾞｲﾘｭｰｼｮﾝ用ｶﾃｰﾃﾙ(1)一般型 ①標準型 ｱ 標準型</t>
  </si>
  <si>
    <t>Ⅱ005ｻｰﾓﾀﾞｲﾘｭｰｼｮﾝ用ｶﾃｰﾃﾙ(1)一般型 ①標準型 ｲ 輸液又はﾍﾟｰｼﾝｸﾞﾘｰﾄﾞ用ﾙｰﾒﾝあり</t>
  </si>
  <si>
    <t>Ⅱ007血管内超音波ﾌﾟﾛｰﾌﾞ(1)標準 ①太径</t>
  </si>
  <si>
    <t>Ⅱ007血管内超音波ﾌﾟﾛｰﾌﾞ(1)標準 ②細径</t>
  </si>
  <si>
    <t>Ⅱ021中心静脈用ｶﾃｰﾃﾙ(1)中心静脈ｶﾃｰﾃﾙ ①標準型　ｱ ｼﾝｸﾞﾙﾙｰﾒﾝ</t>
  </si>
  <si>
    <t>Ⅱ021中心静脈用ｶﾃｰﾃﾙ(1)中心静脈ｶﾃｰﾃﾙ ①標準型 ｲ ﾏﾙﾁﾙｰﾒﾝ</t>
  </si>
  <si>
    <t>Ⅱ021中心静脈用ｶﾃｰﾃﾙ(2)末梢留置型中心静脈ｶﾃｰﾃﾙ ①標準型　ｱ ｼﾝｸﾞﾙﾙｰﾒﾝ</t>
  </si>
  <si>
    <t>Ⅱ021中心静脈用ｶﾃｰﾃﾙ(2)末梢留置型中心静脈ｶﾃｰﾃﾙ ①標準型 ｲ ﾏﾙﾁﾙｰﾒﾝ</t>
  </si>
  <si>
    <t>Ⅱ021中心静脈用ｶﾃｰﾃﾙ(2)末梢留置型中心静脈ｶﾃｰﾃﾙ ②特殊型　ｱ ｼﾝｸﾞﾙﾙｰﾒﾝ</t>
  </si>
  <si>
    <t>Ⅱ021中心静脈用ｶﾃｰﾃﾙ(2)末梢留置型中心静脈ｶﾃｰﾃﾙ ②特殊型 ｲ ﾏﾙﾁﾙｰﾒﾝ</t>
  </si>
  <si>
    <t>Ⅱ030ｲﾚｳｽ用ﾛﾝｸﾞﾁｭｰﾌﾞ(1)標準型 ①経鼻挿入型</t>
  </si>
  <si>
    <t>Ⅱ030ｲﾚｳｽ用ﾛﾝｸﾞﾁｭｰﾌﾞ(1)標準型 ②経肛門挿入型</t>
  </si>
  <si>
    <t>Ⅱ035尿管ｽﾃﾝﾄｾｯﾄ(2)外瘻用 ①腎盂留置型 ｱ 標準型</t>
  </si>
  <si>
    <t>Ⅱ035尿管ｽﾃﾝﾄｾｯﾄ(2)外瘻用 ①腎盂留置型 ｲ 異物付着防止型</t>
  </si>
  <si>
    <t>Ⅱ039膀胱留置用ﾃﾞｨｽﾎﾟｰｻﾞﾌﾞﾙｶﾃｰﾃﾙ(2)2管一般(Ⅱ) ①標準型</t>
  </si>
  <si>
    <t>Ⅱ039膀胱留置用ﾃﾞｨｽﾎﾟｰｻﾞﾌﾞﾙｶﾃｰﾃﾙ(2)2管一般(Ⅱ) ②閉鎖式導尿ｼｽﾃﾑ</t>
  </si>
  <si>
    <t>Ⅱ039膀胱留置用ﾃﾞｨｽﾎﾟｰｻﾞﾌﾞﾙｶﾃｰﾃﾙ(3)2管一般(Ⅲ) ①標準型</t>
  </si>
  <si>
    <t>Ⅱ039膀胱留置用ﾃﾞｨｽﾎﾟｰｻﾞﾌﾞﾙｶﾃｰﾃﾙ(3)2管一般(Ⅲ) ②閉鎖式導尿ｼｽﾃﾑ</t>
  </si>
  <si>
    <t>Ⅱ057人工股関節用材料(1)骨盤側材料 ①臼蓋形成用ｶｯﾌﾟ（直接固定型） ｳ ﾃﾞｭｱﾙﾓﾋﾞﾘﾃｨ用</t>
  </si>
  <si>
    <t>Ⅱ059ｵﾌﾟｼｮﾝ部品(2)人工膝関節用部品 ①人工関節用部品（Ⅰ）</t>
  </si>
  <si>
    <t>Ⅱ059ｵﾌﾟｼｮﾝ部品(2)人工膝関節用部品 ②人工関節用部品（Ⅱ）</t>
  </si>
  <si>
    <t>Ⅱ060固定用内副子(ｽｸﾘｭｰ)(1)一般ｽｸﾘｭｰ(生体用合金Ⅰ) ①標準型</t>
  </si>
  <si>
    <t>Ⅱ060固定用内副子(ｽｸﾘｭｰ)(1)一般ｽｸﾘｭｰ(生体用合金Ⅰ) ②特殊型</t>
  </si>
  <si>
    <t>Ⅱ061固定用内副子(ﾌﾟﾚｰﾄ)(7)骨端用ﾌﾟﾚｰﾄ(生体用合金Ⅰ) ①標準型</t>
  </si>
  <si>
    <t>Ⅱ061固定用内副子(ﾌﾟﾚｰﾄ)(7)骨端用ﾌﾟﾚｰﾄ(生体用合金Ⅰ) ②内外反変形矯正用（小児）</t>
  </si>
  <si>
    <t>Ⅱ061固定用内副子(ﾌﾟﾚｰﾄ)(7)骨端用ﾌﾟﾚｰﾄ(生体用合金Ⅰ) ③患者適合型</t>
  </si>
  <si>
    <t>Ⅱ064脊椎固定用材料(2)脊椎ﾌﾟﾚｰﾄ ②ﾊﾞｽｹｯﾄ型</t>
  </si>
  <si>
    <t>Ⅱ064脊椎固定用材料(10)骨充填用ｽﾍﾟｰｻｰ</t>
  </si>
  <si>
    <t>Ⅱ065人工肩関節用材料(1)肩甲骨側材料 ①ｸﾞﾚﾉｲﾄﾞｺﾝﾎﾟｰﾈﾝﾄ　ｱ 標準型</t>
  </si>
  <si>
    <t>Ⅱ065人工肩関節用材料(1)肩甲骨側材料 ①ｸﾞﾚﾉｲﾄﾞｺﾝﾎﾟｰﾈﾝﾄ ｲ 特殊型</t>
  </si>
  <si>
    <t>Ⅱ065人工肩関節用材料(1)肩甲骨側材料 ②関節窩ﾍｯﾄﾞ ｱ 標準型</t>
  </si>
  <si>
    <t>Ⅱ065人工肩関節用材料(1)肩甲骨側材料 ②関節窩ﾍｯﾄﾞ ｲ 部分補正型</t>
  </si>
  <si>
    <t>Ⅱ065人工肩関節用材料(1)肩甲骨側材料 ③ﾍﾞｰｽﾌﾟﾚｰﾄ ｱ 標準型</t>
  </si>
  <si>
    <t>Ⅱ065人工肩関節用材料(1)肩甲骨側材料 ③ﾍﾞｰｽﾌﾟﾚｰﾄ ｲ 特殊型</t>
  </si>
  <si>
    <t>Ⅱ065人工肩関節用材料(2)上腕骨側材料 ①上腕骨ｽﾃﾑ ｱ 標準型</t>
  </si>
  <si>
    <t>Ⅱ065人工肩関節用材料(2)上腕骨側材料 ①上腕骨ｽﾃﾑ ｲ 特殊型</t>
  </si>
  <si>
    <t>Ⅱ065人工肩関節用材料(2)上腕骨側材料 ②ｽﾃﾑﾍｯﾄﾞ及びﾄﾚｲ ｱ ｽﾃﾑﾍｯﾄﾞ</t>
  </si>
  <si>
    <t>Ⅱ065人工肩関節用材料(2)上腕骨側材料 ②ｽﾃﾑﾍｯﾄﾞ及びﾄﾚｲ ｲ ﾄﾚｲ</t>
  </si>
  <si>
    <t>Ⅱ065人工肩関節用材料(2)上腕骨側材料 ③ｽﾍﾟｰｻｰ</t>
  </si>
  <si>
    <t>Ⅱ065人工肩関節用材料(2)上腕骨側材料 ④ｲﾝｻｰﾄ　ｱ標準型</t>
  </si>
  <si>
    <t>Ⅱ065人工肩関節用材料(2)上腕骨側材料 ④ｲﾝｻｰﾄ　ｲ特殊型</t>
  </si>
  <si>
    <t>Ⅱ066人工肘関節用材料(5)ﾍﾞｱﾘﾝｸﾞ ①標準型</t>
  </si>
  <si>
    <t>Ⅱ066人工肘関節用材料(5)ﾍﾞｱﾘﾝｸﾞ ②特殊型</t>
  </si>
  <si>
    <t>Ⅱ071ｶｽﾀﾑﾒｲﾄﾞ人工関節及びｶｽﾀﾑﾒｲﾄﾞ人工骨(2)ｶｽﾀﾑﾒｲﾄﾞ人工骨 ①ｶｽﾀﾑﾒｲﾄﾞ人工骨(S)</t>
  </si>
  <si>
    <t>Ⅱ071ｶｽﾀﾑﾒｲﾄﾞ人工関節及びｶｽﾀﾑﾒｲﾄﾞ人工骨(2)ｶｽﾀﾑﾒｲﾄﾞ人工骨 ②ｶｽﾀﾑﾒｲﾄﾞ人工骨(M)</t>
  </si>
  <si>
    <t>Ⅱ078人工骨(2)専用型 ⑨ｽｸﾘｭｰ併用用</t>
  </si>
  <si>
    <t>Ⅱ086脳・脊髄刺激装置用ﾘｰﾄﾞ及び仙骨神経刺激装置用リード(1)ﾘｰﾄﾞｾｯﾄ ①4極又は8極</t>
  </si>
  <si>
    <t>Ⅱ086脳・脊髄刺激装置用ﾘｰﾄﾞ及び仙骨神経刺激装置用リード(1)ﾘｰﾄﾞｾｯﾄ ②16極以上</t>
  </si>
  <si>
    <t>Ⅱ087植込型脳･脊髄電気刺激装置(1)疼痛除去用 ①4極用</t>
  </si>
  <si>
    <t>Ⅱ087植込型脳･脊髄電気刺激装置(1)疼痛除去用 ②8極用</t>
  </si>
  <si>
    <t>Ⅱ087植込型脳･脊髄電気刺激装置(1)疼痛除去用 ③16極以上用</t>
  </si>
  <si>
    <t>Ⅱ087植込型脳･脊髄電気刺激装置(1)疼痛除去用 ④16極用・充電式</t>
  </si>
  <si>
    <t>Ⅱ087植込型脳･脊髄電気刺激装置 (1)疼痛除去用 ⑤16極以上用・充電式・体位変換対応型</t>
  </si>
  <si>
    <t>Ⅱ087植込型脳･脊髄電気刺激装置(1)疼痛除去用 ⑥32極用・充電式</t>
  </si>
  <si>
    <t>Ⅱ087植込型脳･脊髄電気刺激装置(2)振戦軽減用 ①4極用</t>
  </si>
  <si>
    <t>Ⅱ087植込型脳･脊髄電気刺激装置(2)振戦軽減用 ②16極以上用</t>
  </si>
  <si>
    <t>Ⅱ087植込型脳･脊髄電気刺激装置(2)振戦軽減用 ③16極以上用・充電式</t>
  </si>
  <si>
    <t>Ⅱ090人工内耳用材料(2)人工内耳用音声信号処理装置 ①標準型</t>
  </si>
  <si>
    <t>Ⅱ090人工内耳用材料(2)人工内耳用音声信号処理装置 ②残存聴力活用型</t>
  </si>
  <si>
    <t>Ⅱ090人工内耳用材料(3)人工内耳用ﾍｯﾄﾞｾｯﾄ ①ﾏｲｸﾛﾎﾝ</t>
  </si>
  <si>
    <t>Ⅱ090人工内耳用材料(3)人工内耳用ﾍｯﾄﾞｾｯﾄ ②送信ｺｲﾙ</t>
  </si>
  <si>
    <t>Ⅱ090人工内耳用材料(3)人工内耳用ﾍｯﾄﾞｾｯﾄ ③送信ｹｰﾌﾞﾙ</t>
  </si>
  <si>
    <t>Ⅱ090人工内耳用材料(3)人工内耳用ﾍｯﾄﾞｾｯﾄ ④ﾏｸﾞﾈｯﾄ</t>
  </si>
  <si>
    <t>Ⅱ090人工内耳用材料(3)人工内耳用ﾍｯﾄﾞｾｯﾄ ⑤接続ｹｰﾌﾞﾙ</t>
  </si>
  <si>
    <t>Ⅱ093人工喉頭(1)音声回復用人工補装具 ①一般型</t>
  </si>
  <si>
    <t>Ⅱ093人工喉頭(1)音声回復用人工補装具 ②長期留置型</t>
  </si>
  <si>
    <t>Ⅱ094気管･気管支ｽﾃﾝﾄ(1)一時留置型 ①ｽﾄﾚｰﾄ型</t>
  </si>
  <si>
    <t>Ⅱ094気管･気管支ｽﾃﾝﾄ(1)一時留置型 ②Y字型</t>
  </si>
  <si>
    <t>Ⅱ099組織代用人工繊維布(1)心血管系用 ④心血管修復ﾊﾟｯﾁ小児用</t>
  </si>
  <si>
    <t>Ⅱ112ﾍﾟｰｽﾒｰｶｰ(1)ｼﾝｸﾞﾙﾁｬﾝﾊﾞ ①標準型</t>
  </si>
  <si>
    <t>Ⅱ112ﾍﾟｰｽﾒｰｶｰ(1)ｼﾝｸﾞﾙﾁｬﾝﾊﾞ ②ﾘｰﾄﾞ一体型</t>
  </si>
  <si>
    <t>Ⅱ112ﾍﾟｰｽﾒｰｶｰ(1)ｼﾝｸﾞﾙﾁｬﾝﾊﾞ ②ﾘｰﾄﾞ一体型 経過措置
22900BZX00047000</t>
  </si>
  <si>
    <t>Ⅱ112ﾍﾟｰｽﾒｰｶｰ(2)ﾃﾞｭｱﾙﾁｬﾝﾊﾞ(Ⅰ型・Ⅱ型）</t>
  </si>
  <si>
    <t>Ⅱ112ﾍﾟｰｽﾒｰｶｰ(3)ﾃﾞｭｱﾙﾁｬﾝﾊﾞ(Ⅲ型)</t>
  </si>
  <si>
    <t xml:space="preserve">Ⅱ112ﾍﾟｰｽﾒｰｶｰ(4)ﾃﾞｭｱﾙﾁｬﾝﾊﾞ(Ⅳ型) </t>
  </si>
  <si>
    <t>Ⅱ112ﾍﾟｰｽﾒｰｶｰ(5)ﾄﾘﾌﾟﾙﾁｬﾝﾊﾞ(Ⅰ型) ①標準型</t>
  </si>
  <si>
    <t>Ⅱ112ﾍﾟｰｽﾒｰｶｰ(5)ﾄﾘﾌﾟﾙﾁｬﾝﾊﾞ(Ⅰ型) ②極性可変型</t>
  </si>
  <si>
    <t xml:space="preserve">Ⅱ112ﾍﾟｰｽﾒｰｶｰ(6)ﾄﾘﾌﾟﾙﾁｬﾝﾊﾞ(Ⅱ型) ①単極用又は双極用 </t>
  </si>
  <si>
    <t>Ⅱ112ﾍﾟｰｽﾒｰｶｰ(6)ﾄﾘﾌﾟﾙﾁｬﾝﾊﾞ(Ⅱ型) ②４極用</t>
  </si>
  <si>
    <t>Ⅱ112ﾍﾟｰｽﾒｰｶｰ(7)ﾄﾘﾌﾟﾙﾁｬﾝﾊﾞ(Ⅲ型) ①標準型</t>
  </si>
  <si>
    <t>Ⅱ112ﾍﾟｰｽﾒｰｶｰ(7)ﾄﾘﾌﾟﾙﾁｬﾝﾊﾞ(Ⅲ型) ②自動調整機能付き</t>
  </si>
  <si>
    <t>Ⅱ113植込式心臓ﾍﾟｰｽﾒｰｶｰ用ﾘｰﾄﾞ(1)ﾘｰﾄﾞ ①経静脈ﾘｰﾄﾞ ｱ 標準型</t>
  </si>
  <si>
    <t>Ⅱ113植込式心臓ﾍﾟｰｽﾒｰｶｰ用ﾘｰﾄﾞ(1)ﾘｰﾄﾞ ①経静脈ﾘｰﾄﾞ ｲ ｼﾝｸﾞﾙﾊﾟｽVDDﾘｰﾄﾞ</t>
  </si>
  <si>
    <t>Ⅱ113植込式心臓ﾍﾟｰｽﾒｰｶｰ用ﾘｰﾄﾞ(1)ﾘｰﾄﾞ ①経静脈ﾘｰﾄﾞ ｳ 誤感知防止型</t>
  </si>
  <si>
    <t>Ⅱ113植込式心臓ﾍﾟｰｽﾒｰｶｰ用ﾘｰﾄﾞ(1)ﾘｰﾄﾞ ①経静脈ﾘｰﾄﾞ ｴ 4極</t>
  </si>
  <si>
    <t>Ⅱ113植込式心臓ﾍﾟｰｽﾒｰｶｰ用ﾘｰﾄﾞ(1)ﾘｰﾄﾞ ②心筋用ﾘｰﾄﾞ ｱ 単極</t>
  </si>
  <si>
    <t>Ⅱ113植込式心臓ﾍﾟｰｽﾒｰｶｰ用ﾘｰﾄﾞ(1)ﾘｰﾄﾞ ②心筋用ﾘｰﾄﾞ ｲ 双極</t>
  </si>
  <si>
    <t>Ⅱ113植込式心臓ﾍﾟｰｽﾒｰｶｰ用ﾘｰﾄﾞ(2)ｱﾀﾞﾌﾟﾀｰ</t>
  </si>
  <si>
    <t>Ⅱ113植込式心臓ﾍﾟｰｽﾒｰｶｰ用ﾘｰﾄﾞ(3)ｱｸｾｻﾘｰ</t>
  </si>
  <si>
    <t>Ⅱ114体外式ﾍﾟｰｽﾒｰｶｰ用ｶﾃｰﾃﾙ電極(1)一時ﾍﾟｰｼﾝｸﾞ型</t>
  </si>
  <si>
    <t>Ⅱ114体外式ﾍﾟｰｽﾒｰｶｰ用ｶﾃｰﾃﾙ電極(2)心臓電気生理学的検査機能付加型 ①標準型</t>
  </si>
  <si>
    <t>Ⅱ114体外式ﾍﾟｰｽﾒｰｶｰ用ｶﾃｰﾃﾙ電極(2)心臓電気生理学的検査機能付加型 ②冠状静脈洞型</t>
  </si>
  <si>
    <t>Ⅱ114体外式ﾍﾟｰｽﾒｰｶｰ用ｶﾃｰﾃﾙ電極(2)心臓電気生理学的検査機能付加型 ③房室弁輪部型</t>
  </si>
  <si>
    <t>Ⅱ114体外式ﾍﾟｰｽﾒｰｶｰ用ｶﾃｰﾃﾙ電極(2)心臓電気生理学的検査機能付加型 ④心房内･心室内全域型</t>
  </si>
  <si>
    <t>Ⅱ114体外式ﾍﾟｰｽﾒｰｶｰ用ｶﾃｰﾃﾙ電極(2)心臓電気生理学的検査機能付加型 ⑤温度センサー付き</t>
  </si>
  <si>
    <t>Ⅱ114体外式ﾍﾟｰｽﾒｰｶｰ用ｶﾃｰﾃﾙ電極(2)心臓電気生理学的検査機能付加型 ⑥除細動機能付き</t>
  </si>
  <si>
    <t>Ⅱ116体外式ﾍﾟｰｽﾒｰｶｰ用心臓植込ﾜｲﾔｰ(1)単極 ①固定機能あり</t>
  </si>
  <si>
    <t>Ⅱ116体外式ﾍﾟｰｽﾒｰｶｰ用心臓植込ﾜｲﾔｰ(1)単極 ②固定機能なし</t>
  </si>
  <si>
    <t>Ⅱ116体外式ﾍﾟｰｽﾒｰｶｰ用心臓植込ﾜｲﾔｰ(2)双極以上</t>
  </si>
  <si>
    <t>Ⅱ117植込型除細動器(1)植込型除細動器(Ⅲ型) ①標準型</t>
  </si>
  <si>
    <t>Ⅱ117植込型除細動器(1)植込型除細動器(Ⅲ型) ②皮下植込式電極併用型</t>
  </si>
  <si>
    <t>Ⅱ120生体弁(2)異種心膜弁 (Ⅰ)</t>
  </si>
  <si>
    <t>Ⅱ120生体弁(3)異種心膜弁 (Ⅱ)</t>
  </si>
  <si>
    <t>B00212004</t>
  </si>
  <si>
    <t>Ⅱ120生体弁(4)異種心膜弁 (Ⅱ) ｼｽﾃﾑ</t>
  </si>
  <si>
    <t>Ⅱ123経皮的ｶﾃｰﾃﾙ心筋焼灼術用ｶﾃｰﾃﾙ(1)熱ｱﾌﾞﾚｰｼｮﾝ用 ①標準型</t>
  </si>
  <si>
    <t>Ⅱ123経皮的ｶﾃｰﾃﾙ心筋焼灼術用ｶﾃｰﾃﾙ(1)熱ｱﾌﾞﾚｰｼｮﾝ用 ②ｲﾘｹﾞｰｼｮﾝ型</t>
  </si>
  <si>
    <t>Ⅱ123経皮的ｶﾃｰﾃﾙ心筋焼灼術用ｶﾃｰﾃﾙ(1)熱ｱﾌﾞﾚｰｼｮﾝ用 ③ﾊﾞﾙｰﾝ型</t>
  </si>
  <si>
    <t>Ⅱ123経皮的ｶﾃｰﾃﾙ心筋焼灼術用ｶﾃｰﾃﾙ(1)熱ｱﾌﾞﾚｰｼｮﾝ用 ④体外式ﾍﾟｰｼﾝｸﾞ機能付き</t>
  </si>
  <si>
    <t>Ⅱ123経皮的ｶﾃｰﾃﾙ心筋焼灼術用ｶﾃｰﾃﾙ(1)熱ｱﾌﾞﾚｰｼｮﾝ用 ⑤体外式ﾍﾟｰｼﾝｸﾞ機能付き・特殊型</t>
  </si>
  <si>
    <t>Ⅱ123経皮的ｶﾃｰﾃﾙ心筋焼灼術用ｶﾃｰﾃﾙ(2)冷凍ｱﾌﾞﾚｰｼｮﾝ用 ①ﾊﾞﾙｰﾝ型</t>
  </si>
  <si>
    <t>Ⅱ123経皮的ｶﾃｰﾃﾙ心筋焼灼術用ｶﾃｰﾃﾙ(2)冷凍ｱﾌﾞﾚｰｼｮﾝ用 ②標準型</t>
  </si>
  <si>
    <t>Ⅱ125遠心式体外循環用血液ﾎﾟﾝﾌﾟ(1)ｼｰﾙ型 ①抗血栓性あり</t>
  </si>
  <si>
    <t>Ⅱ125遠心式体外循環用血液ﾎﾟﾝﾌﾟ(1)ｼｰﾙ型 ②抗血栓性なし</t>
  </si>
  <si>
    <t>Ⅱ125遠心式体外循環用血液ﾎﾟﾝﾌﾟ(2)ｼｰﾙﾚｽ型</t>
  </si>
  <si>
    <t>Ⅱ126体外循環用ｶﾆｭｰﾚ(1)成人用 ①送脱血ｶﾆｭｰﾚ ｱ ｼﾝｸﾞﾙ標準</t>
  </si>
  <si>
    <t>Ⅱ126体外循環用ｶﾆｭｰﾚ(1)成人用 ①送脱血ｶﾆｭｰﾚ ｱ ｼﾝｸﾞﾙ標準 生適性</t>
  </si>
  <si>
    <t>Ⅱ126体外循環用ｶﾆｭｰﾚ(1)成人用 ①送脱血ｶﾆｭｰﾚ ｲ ｼﾝｸﾞﾙ強化</t>
  </si>
  <si>
    <t>Ⅱ126体外循環用ｶﾆｭｰﾚ(1)成人用 ①送脱血ｶﾆｭｰﾚ ｲ ｼﾝｸﾞﾙ強化 生適性</t>
  </si>
  <si>
    <t>Ⅱ126体外循環用ｶﾆｭｰﾚ(1)成人用 ①送脱血ｶﾆｭｰﾚ ｳ 2段標準</t>
  </si>
  <si>
    <t>Ⅱ126体外循環用ｶﾆｭｰﾚ(1)成人用 ①送脱血ｶﾆｭｰﾚ ｳ 2段標準 生適性</t>
  </si>
  <si>
    <t>Ⅱ126体外循環用ｶﾆｭｰﾚ(1)成人用 ①送脱血ｶﾆｭｰﾚ ｴ 2段強化</t>
  </si>
  <si>
    <t>Ⅱ126体外循環用ｶﾆｭｰﾚ(1)成人用 ①送脱血ｶﾆｭｰﾚ ｴ 2段強化 生適性</t>
  </si>
  <si>
    <t>Ⅱ126体外循環用ｶﾆｭｰﾚ(1)成人用 ②心筋保護用ｶﾆｭｰﾚ ｱ ﾙｰﾄ</t>
  </si>
  <si>
    <t>Ⅱ126体外循環用ｶﾆｭｰﾚ(1)成人用 ②心筋保護用ｶﾆｭｰﾚ ｱ ﾙｰﾄ 生適性</t>
  </si>
  <si>
    <t>Ⅱ126体外循環用ｶﾆｭｰﾚ(1)成人用 ②心筋保護用ｶﾆｭｰﾚ ｲ ｺﾛﾅﾘｰ</t>
  </si>
  <si>
    <t>Ⅱ126体外循環用ｶﾆｭｰﾚ(1)成人用 ②心筋保護用ｶﾆｭｰﾚ ｲ ｺﾛﾅﾘｰ 生適性</t>
  </si>
  <si>
    <t>Ⅱ126体外循環用ｶﾆｭｰﾚ(1)成人用 ②心筋保護用ｶﾆｭｰﾚ ｳ ﾚﾄﾛ</t>
  </si>
  <si>
    <t>Ⅱ126体外循環用ｶﾆｭｰﾚ(1)成人用 ②心筋保護用ｶﾆｭｰﾚ ｳ ﾚﾄﾛ 生適性</t>
  </si>
  <si>
    <t>Ⅱ126体外循環用ｶﾆｭｰﾚ(1)成人用 ③ﾍﾞﾝﾄｶﾃｰﾃﾙ ｱ 一般型</t>
  </si>
  <si>
    <t>Ⅱ126体外循環用ｶﾆｭｰﾚ(1)成人用 ③ﾍﾞﾝﾄｶﾃｰﾃﾙ ｱ 一般型 生適性</t>
  </si>
  <si>
    <t>Ⅱ126体外循環用ｶﾆｭｰﾚ(1)成人用 ③ﾍﾞﾝﾄｶﾃｰﾃﾙ ｲ ｶﾞｽ注入型</t>
  </si>
  <si>
    <t>Ⅱ126体外循環用ｶﾆｭｰﾚ(1)成人用 ③ﾍﾞﾝﾄｶﾃｰﾃﾙ ｲ ｶﾞｽ注入型 生適性</t>
  </si>
  <si>
    <t>Ⅱ126体外循環用ｶﾆｭｰﾚ(1)成人用 ④経皮的挿入用ｶﾆｭｰﾚ ｱ 一般型</t>
  </si>
  <si>
    <t>Ⅱ126体外循環用ｶﾆｭｰﾚ(1)成人用 ④経皮的挿入用ｶﾆｭｰﾚ ｱ 一般型 生適性</t>
  </si>
  <si>
    <t>Ⅱ126体外循環用ｶﾆｭｰﾚ(1)成人用 ④経皮的挿入用ｶﾆｭｰﾚ ｲ 先端強化型</t>
  </si>
  <si>
    <t>Ⅱ126体外循環用ｶﾆｭｰﾚ(1)成人用 ④経皮的挿入用ｶﾆｭｰﾚ ｲ 先端強化型 生適性</t>
  </si>
  <si>
    <t>Ⅱ127人工心肺回路(6)個別機能品 ⑦血液学的ﾊﾟﾗﾒｰﾀｰ測定用ｾﾙ ｱ 標準型</t>
  </si>
  <si>
    <t>Ⅱ127人工心肺回路(6)個別機能品 ⑦血液学的ﾊﾟﾗﾒｰﾀｰ測定用ｾﾙ ｲ ｶﾞｽ分圧ｾﾝｻｰ付き</t>
  </si>
  <si>
    <t>Ⅱ132ｶﾞｲﾃﾞｨﾝｸﾞｶﾃｰﾃﾙ(2)脳血管用 ①標準型</t>
  </si>
  <si>
    <t>Ⅱ132ｶﾞｲﾃﾞｨﾝｸﾞｶﾃｰﾃﾙ(2)脳血管用 ②特殊型</t>
  </si>
  <si>
    <t>Ⅱ132ｶﾞｲﾃﾞｨﾝｸﾞｶﾃｰﾃﾙ(2)脳血管用 ③高度屈曲対応型</t>
  </si>
  <si>
    <t>Ⅱ133血管内手術用ｶﾃｰﾃﾙ(3)PTAﾊﾞﾙｰﾝｶﾃｰﾃﾙ ④大動脈用ｽﾃﾝﾄｸﾞﾗﾌﾄ用 ｲ 血流非遮断型（胸部及び腹部）</t>
  </si>
  <si>
    <t>Ⅱ133血管内手術用ｶﾃｰﾃﾙ(7)血管内血栓異物除去用留置ｶﾃｰﾃﾙ ①一般型</t>
  </si>
  <si>
    <t>Ⅱ133血管内手術用ｶﾃｰﾃﾙ(7)血管内血栓異物除去用留置ｶﾃｰﾃﾙ ②頸動脈用ｽﾃﾝﾄ併用型 ｱ ﾌｨﾙﾀｰ型</t>
  </si>
  <si>
    <t>Ⅱ133血管内手術用ｶﾃｰﾃﾙ(7)血管内血栓異物除去用留置ｶﾃｰﾃﾙ ②頸動脈用ｽﾃﾝﾄ併用型 ｲ 遠位ﾊﾞﾙｰﾝ型</t>
  </si>
  <si>
    <t>Ⅱ133血管内手術用ｶﾃｰﾃﾙ(7)血管内血栓異物除去用留置ｶﾃｰﾃﾙ ②頸動脈用ｽﾃﾝﾄ併用型 ｳ 近位ﾊﾞﾙｰﾝ型</t>
  </si>
  <si>
    <t>Ⅱ133血管内手術用ｶﾃｰﾃﾙ(8)血管内異物除去用ｶﾃｰﾃﾙ ③ﾘｰﾄﾞﾛｯｷﾝｸﾞﾃﾞﾊﾞｲｽ</t>
  </si>
  <si>
    <t>Ⅱ133血管内手術用ｶﾃｰﾃﾙ(8)血管内異物除去用ｶﾃｰﾃﾙ ④ﾘｰﾄﾞ抜去ｽﾈｱｾｯﾄ</t>
  </si>
  <si>
    <t>Ⅱ133血管内手術用ｶﾃｰﾃﾙ(8)血管内異物除去用ｶﾃｰﾃﾙ ⑤大血管用ﾛｰﾃｰｼｮﾝｼｰｽ</t>
  </si>
  <si>
    <t>Ⅱ133血管内手術用ｶﾃｰﾃﾙ(9)血栓除去用ｶﾃｰﾃﾙ ④脳血栓除去用 ｱ ﾜｲﾔｰ型</t>
  </si>
  <si>
    <t>Ⅱ133血管内手術用ｶﾃｰﾃﾙ(19)交換用ｶﾃｰﾃﾙ</t>
  </si>
  <si>
    <t>Ⅱ134人工血管(1)永久留置型 ①大血管用 ｱ 分岐なしⅰ標準型</t>
  </si>
  <si>
    <t>Ⅱ134人工血管(1)永久留置型 ①大血管用 ｱ 分岐なしⅱ特殊型</t>
  </si>
  <si>
    <t>Ⅱ134人工血管(1)永久留置型 ①大血管用 ｲ 1分岐 ⅰ標準型</t>
  </si>
  <si>
    <t>Ⅱ134人工血管(1)永久留置型 ①大血管用 ｲ 1分岐 ⅱ特殊型</t>
  </si>
  <si>
    <t>Ⅱ134人工血管(1)永久留置型 ①大血管用 ｳ 2分岐以上 ⅰ標準型</t>
  </si>
  <si>
    <t>Ⅱ134人工血管(1)永久留置型 ①大血管用 ｳ 2分岐以上 ⅱ特殊型</t>
  </si>
  <si>
    <t>Ⅱ134人工血管(1)永久留置型 ①大血管用 ｴ 腹大動脈分岐用 ⅰ標準型</t>
  </si>
  <si>
    <t>Ⅱ134人工血管(1)永久留置型 ①大血管用 ｴ 腹大動脈分岐用 ⅱ特殊型</t>
  </si>
  <si>
    <t>Ⅱ134人工血管(1)永久留置型 ②小血管用 ｳ ﾍﾊﾟﾘﾝ使用型 ⅰ外部ｻﾎﾟｰﾄあり</t>
  </si>
  <si>
    <t>Ⅱ134人工血管(1)永久留置型 ②小血管用 ｳ ﾍﾊﾟﾘﾝ使用型 ⅱ外部ｻﾎﾟｰﾄなし</t>
  </si>
  <si>
    <t>Ⅱ134人工血管(1)永久留置型 ②小血管用 ｴ 特殊型 ⅰ外部ｻﾎﾟｰﾄあり</t>
  </si>
  <si>
    <t>Ⅱ134人工血管(1)永久留置型 ②小血管用 ｴ 特殊型 ⅱ外部ｻﾎﾟｰﾄなし</t>
  </si>
  <si>
    <t>Ⅱ144両室ﾍﾟｰｼﾝｸﾞ機能付き植込型除細動器(1)単極又は双極用 ①標準型</t>
  </si>
  <si>
    <t>Ⅱ144両室ﾍﾟｰｼﾝｸﾞ機能付き植込型除細動器(1)単極又は双極用 ②自動調整機能付き</t>
  </si>
  <si>
    <t>Ⅱ144両室ﾍﾟｰｼﾝｸﾞ機能付き植込型除細動器(2)4極用 ①標準型</t>
  </si>
  <si>
    <t>Ⅱ144両室ﾍﾟｰｼﾝｸﾞ機能付き植込型除細動器(2)4極用 ②自動調整機能付き</t>
  </si>
  <si>
    <t>Ⅱ146大動脈用ｽﾃﾝﾄｸﾞﾗﾌﾄ(1)腹部大動脈用ｽﾃﾝﾄｸﾞﾗﾌﾄ（ﾒｲﾝ部分） ①標準型</t>
  </si>
  <si>
    <t>Ⅱ146大動脈用ｽﾃﾝﾄｸﾞﾗﾌﾄ(1)腹部大動脈用ｽﾃﾝﾄｸﾞﾗﾌﾄ（ﾒｲﾝ部分） ②AUI型</t>
  </si>
  <si>
    <t>Ⅱ150ﾋﾄ自家移植組織(1)自家培養表皮 ①採取・培養ｷｯﾄ</t>
  </si>
  <si>
    <t>Ⅱ150ﾋﾄ自家移植組織(1)自家培養表皮 ②調製・移植ｷｯﾄ</t>
  </si>
  <si>
    <t>Ⅱ150ﾋﾄ自家移植組織(2)自家培養軟骨 ①採取・培養ｷｯﾄ</t>
  </si>
  <si>
    <t>Ⅱ150ﾋﾄ自家移植組織(2)自家培養軟骨 ②調製・移植ｷｯﾄ</t>
  </si>
  <si>
    <t>Ⅱ192経皮的胆道拡張用ﾊﾞﾙｰﾝｶﾃｰﾃﾙ</t>
  </si>
  <si>
    <t>Ⅱ193補助循環用ﾎﾟﾝﾌﾟｶﾃｰﾃﾙ</t>
  </si>
  <si>
    <t>Ⅱ194人工椎間板</t>
  </si>
  <si>
    <t>Ⅱ195体表面用電場電極</t>
  </si>
  <si>
    <t>Ⅱ196経皮的僧帽弁ｸﾘｯﾌﾟｼｽﾃﾑ</t>
  </si>
  <si>
    <t>Ⅱ197ｶﾞｲﾄﾞﾜｲﾔｰ</t>
  </si>
  <si>
    <t>Ⅱ198ﾄﾞﾚﾅｰｼﾞｶﾃｰﾃﾙ</t>
  </si>
  <si>
    <t>Ⅱ199甲状軟骨固定用器具</t>
  </si>
  <si>
    <t>B002200</t>
  </si>
  <si>
    <t>Ⅱ200放射線治療用合成吸収性材料</t>
  </si>
  <si>
    <t>Ⅱ201膵臓用瘻孔形成補綴材留置ｼｽﾃﾑ</t>
  </si>
  <si>
    <t>Ⅱ202腹部開放創用局所陰圧閉鎖ｷｯﾄ</t>
  </si>
  <si>
    <t>Ⅳ002中心静脈用ｶﾃｰﾃﾙ(1)中心静脈ｶﾃｰﾃﾙ ①標準型 ｲ ﾏﾙﾁﾙｰﾒﾝ</t>
  </si>
  <si>
    <t>Ⅴ001人工骨(1)汎用型 ②吸収型 ｲ 多孔体 ⅰ一般型</t>
  </si>
  <si>
    <t>Ⅴ001人工骨(1)汎用型 ②吸収型 ｲ 多孔体 ⅱ蛋白質配合型</t>
  </si>
  <si>
    <t>Ⅴ002ｶｽﾀﾑﾒｲﾄﾞ人工関節及びｶｽﾀﾑﾒｲﾄﾞ人工骨(2)ｶｽﾀﾑﾒｲﾄﾞ人工骨 ①ｶｽﾀﾑﾒｲﾄﾞ人工骨(S)</t>
  </si>
  <si>
    <t>Ⅴ002ｶｽﾀﾑﾒｲﾄﾞ人工関節及びｶｽﾀﾑﾒｲﾄﾞ人工骨(2)ｶｽﾀﾑﾒｲﾄﾞ人工骨 ②ｶｽﾀﾑﾒｲﾄﾞ人工骨(M)</t>
  </si>
  <si>
    <t>Ⅴ008固定用金属ﾋﾟﾝ(1)一般用 ①標準型</t>
  </si>
  <si>
    <t>Ⅴ018膀胱留置用ﾃﾞｨｽﾎﾟｰｻﾞﾌﾞﾙｶﾃｰﾃﾙ(2)2管一般(Ⅱ) ①標準型</t>
  </si>
  <si>
    <t>Ⅴ018膀胱留置用ﾃﾞｨｽﾎﾟｰｻﾞﾌﾞﾙｶﾃｰﾃﾙ(2)2管一般(Ⅱ) ②閉鎖式導尿ｼｽﾃﾑ</t>
  </si>
  <si>
    <t>Ⅴ018膀胱留置用ﾃﾞｨｽﾎﾟｰｻﾞﾌﾞﾙｶﾃｰﾃﾙ(3)2管一般(Ⅲ) ①標準型</t>
  </si>
  <si>
    <t>Ⅴ018膀胱留置用ﾃﾞｨｽﾎﾟｰｻﾞﾌﾞﾙｶﾃｰﾃﾙ(3)2管一般(Ⅲ) ②閉鎖式導尿ｼｽﾃﾑ</t>
  </si>
  <si>
    <t>Ⅵ066歯冠用ｸﾞﾗｽﾌｧｲﾊﾞｰ(2)ｼｰﾄ状</t>
  </si>
  <si>
    <t>Ⅶ034歯科用合着･接着材料Ⅰ(1)ﾚｼﾞﾝ系 ①標準型</t>
  </si>
  <si>
    <t>Ⅶ034歯科用合着･接着材料Ⅰ(1)ﾚｼﾞﾝ系 ②自動練和型</t>
  </si>
  <si>
    <t>Ⅶ034歯科用合着･接着材料Ⅰ(2)ｸﾞﾗｽｱｲｵﾉﾏｰ系 ①標準型</t>
  </si>
  <si>
    <t>Ⅶ034歯科用合着･接着材料Ⅰ(2)ｸﾞﾗｽｱｲｵﾉﾏｰ系 ②自動練和型</t>
  </si>
  <si>
    <t>Ⅷ005在宅中心静脈栄養用輸液ｾｯﾄ(2)付属品 ①ﾌｰﾊﾞｰ針</t>
  </si>
  <si>
    <t>Ⅷ005在宅中心静脈栄養用輸液ｾｯﾄ(2)付属品 ②輸液ﾊﾞｯｸﾞ</t>
  </si>
  <si>
    <t>Ⅷ008携帯型ﾃﾞｨｽﾎﾟｰｻﾞﾌﾞﾙ注入ﾎﾟﾝﾌﾟ(1)化学療法用</t>
  </si>
  <si>
    <t>Ⅷ008携帯型ﾃﾞｨｽﾎﾟｰｻﾞﾌﾞﾙ注入ﾎﾟﾝﾌﾟ(2)標準型</t>
  </si>
  <si>
    <t>Ⅷ008携帯型ﾃﾞｨｽﾎﾟｰｻﾞﾌﾞﾙ注入ﾎﾟﾝﾌﾟ(3)PCA型</t>
  </si>
  <si>
    <t>Ⅷ009在宅寝たきり患者処置用気管切開後留置用ﾁｭｰﾌﾞ(1)一般型 ①ｶﾌ付き気管切開ﾁｭｰﾌﾞ  ｱ ｶﾌ上部吸引機能あり ⅰ一重管</t>
  </si>
  <si>
    <t>Ⅷ009在宅寝たきり患者処置用気管切開後留置用ﾁｭｰﾌﾞ(1)一般型 ①ｶﾌ付き気管切開ﾁｭｰﾌﾞ  ｱ ｶﾌ上部吸引機能あり ⅱ二重管</t>
  </si>
  <si>
    <t>Ⅷ009在宅寝たきり患者処置用気管切開後留置用ﾁｭｰﾌﾞ(1)一般型 ①ｶﾌ付き気管切開ﾁｭｰﾌﾞ  ｲ ｶﾌ上部吸引機能なし ⅰ一重管</t>
  </si>
  <si>
    <t>Ⅷ009在宅寝たきり患者処置用気管切開後留置用ﾁｭｰﾌﾞ(1)一般型 ①ｶﾌ付き気管切開ﾁｭｰﾌﾞ  ｲ ｶﾌ上部吸引機能なし ⅱ二重管</t>
  </si>
  <si>
    <t>Ⅷ010在宅寝たきり患者処置用膀胱留置用ﾃﾞｨｽﾎﾟｰｻﾞﾌﾞﾙｶﾃｰﾃﾙ(2)2管一般(Ⅱ) ①標準型</t>
  </si>
  <si>
    <t>Ⅷ010在宅寝たきり患者処置用膀胱留置用ﾃﾞｨｽﾎﾟｰｻﾞﾌﾞﾙｶﾃｰﾃﾙ(2)2管一般(Ⅱ) ②閉鎖式導尿システム</t>
  </si>
  <si>
    <t>Ⅷ010在宅寝たきり患者処置用膀胱留置用ﾃﾞｨｽﾎﾟｰｻﾞﾌﾞﾙｶﾃｰﾃﾙ(3)2管一般(Ⅲ) ①標準型</t>
  </si>
  <si>
    <t>Ⅷ010在宅寝たきり患者処置用膀胱留置用ﾃﾞｨｽﾎﾟｰｻﾞﾌﾞﾙｶﾃｰﾃﾙ(3)2管一般(Ⅲ) ②閉鎖式導尿システム</t>
  </si>
  <si>
    <t>Ⅷ011在宅血液透析用特定保険医療材料(回路を含む｡)(1)ﾀﾞｲｱﾗｲｻﾞｰ ⑦Ⅱb型（膜面積1.5㎡未満）</t>
  </si>
  <si>
    <t>Ⅷ011在宅血液透析用特定保険医療材料(回路を含む｡)(1)ﾀﾞｲｱﾗｲｻﾞｰ ⑧Ⅱb型（膜面積1.5㎡以上）</t>
  </si>
  <si>
    <t>Ⅷ011在宅血液透析用特定保険医療材料(回路を含む｡)(1)ﾀﾞｲｱﾗｲｻﾞｰ ⑨S型（膜面積1.5㎡未満）</t>
  </si>
  <si>
    <t>Ⅷ011在宅血液透析用特定保険医療材料(回路を含む｡)(1)ﾀﾞｲｱﾗｲｻﾞｰ ⑩S型（膜面積1.5㎡以上）</t>
  </si>
  <si>
    <t>Ⅷ011在宅血液透析用特定保険医療材料(回路を含む｡)(1)ﾀﾞｲｱﾗｲｻﾞｰ ⑪特定積層型</t>
  </si>
  <si>
    <t>Ⅷ013非固着性ｼﾘｺﾝｶﾞｰｾﾞ(1)広範囲熱傷用</t>
  </si>
  <si>
    <t>Ⅷ013非固着性ｼﾘｺﾝｶﾞｰｾﾞ(2)平坦部位用</t>
  </si>
  <si>
    <t>Ⅷ013非固着性ｼﾘｺﾝｶﾞｰｾﾞ(3)凹凸部位用</t>
  </si>
  <si>
    <t>2020年4月1日時点</t>
    <rPh sb="4" eb="5">
      <t>ネン</t>
    </rPh>
    <rPh sb="6" eb="7">
      <t>ガツ</t>
    </rPh>
    <rPh sb="8" eb="9">
      <t>ニチ</t>
    </rPh>
    <rPh sb="9" eb="11">
      <t>ジテン</t>
    </rPh>
    <phoneticPr fontId="1"/>
  </si>
  <si>
    <t>Ⅰ006在宅血液透析用特定保険医療材料(回路を含む｡)(1)ﾀﾞｲｱﾗｲｻﾞｰ ①Ⅰa型</t>
  </si>
  <si>
    <t>Ⅰ006在宅血液透析用特定保険医療材料(回路を含む｡)(1)ﾀﾞｲｱﾗｲｻﾞｰ ②Ⅰb型</t>
  </si>
  <si>
    <t>Ⅰ006在宅血液透析用特定保険医療材料(回路を含む｡) (1)ﾀﾞｲｱﾗｲｻﾞｰ ③Ⅱa型</t>
  </si>
  <si>
    <t>Ⅰ006在宅血液透析用特定保険医療材料(回路を含む｡) (1)ﾀﾞｲｱﾗｲｻﾞｰ ④Ⅱb型</t>
  </si>
  <si>
    <t>Ⅰ006在宅血液透析用特定保険医療材料(回路を含む｡) (1)ﾀﾞｲｱﾗｲｻﾞｰ ⑤S型</t>
  </si>
  <si>
    <t>Ⅰ006在宅血液透析用特定保険医療材料(回路を含む｡) (1)ﾀﾞｲｱﾗｲｻﾞｰ ⑥特定積層型</t>
  </si>
  <si>
    <t>Ⅰ011膀胱瘻用カテーテル</t>
  </si>
  <si>
    <t>Ⅰ012交換用胃瘻ｶﾃｰﾃﾙ(1)胃留置型 ①ﾊﾞﾝﾊﾟｰ型 ｱ ｶﾞｲﾄﾞﾜｲﾔｰあり</t>
  </si>
  <si>
    <t>Ⅰ012交換用胃瘻ｶﾃｰﾃﾙ(1)胃留置型 ①ﾊﾞﾝﾊﾟｰ型 ｲ ｶﾞｲﾄﾞﾜｲﾔｰなし</t>
  </si>
  <si>
    <t>Ⅰ012交換用胃瘻ｶﾃｰﾃﾙ(1)胃留置型 ②ﾊﾞﾙｰﾝ型</t>
  </si>
  <si>
    <t>Ⅰ012交換用胃瘻ｶﾃｰﾃﾙ(2)小腸留置型 ①ﾊﾞﾝﾊﾟｰ型</t>
  </si>
  <si>
    <t>Ⅰ012交換用胃瘻ｶﾃｰﾃﾙ(2)小腸留置型 ②一般型</t>
  </si>
  <si>
    <t>Ⅰ013局所陰圧閉鎖処置用材料</t>
  </si>
  <si>
    <t>Ⅰ014陰圧創傷治療用ｶｰﾄﾘｯｼﾞ</t>
  </si>
  <si>
    <t>Ⅱ006体外式連続心拍出量測定用ｾﾝｻｰ</t>
  </si>
  <si>
    <t>Ⅱ009血管造影用ｶﾃｰﾃﾙ(5)ｻｲｼﾞﾝｸﾞ機能付加型</t>
  </si>
  <si>
    <t>Ⅱ029吸引留置ｶﾃｰﾃﾙ(1)能動吸引型 ①胸腔用 ｲ 抗血栓性</t>
  </si>
  <si>
    <t>Ⅱ037交換用胃瘻ｶﾃｰﾃﾙ(2)小腸留置型 ①ﾊﾞﾝﾊﾟｰ型</t>
  </si>
  <si>
    <t>Ⅱ037交換用胃瘻ｶﾃｰﾃﾙ(2)小腸留置型 ②ﾊﾞﾙｰﾝ型</t>
  </si>
  <si>
    <t>Ⅱ040人工腎臓用特定保険医療材料(回路を含む｡)(1)ﾀﾞｲｱﾗｲｻﾞｰ ①Ⅰa型</t>
  </si>
  <si>
    <t>Ⅱ040人工腎臓用特定保険医療材料(回路を含む｡)(1)ﾀﾞｲｱﾗｲｻﾞｰ ②Ⅰb型</t>
  </si>
  <si>
    <t>Ⅱ040人工腎臓用特定保険医療材料(回路を含む｡)(1)ﾀﾞｲｱﾗｲｻﾞｰ ③Ⅱa型</t>
  </si>
  <si>
    <t>Ⅱ040人工腎臓用特定保険医療材料(回路を含む｡)(1)ﾀﾞｲｱﾗｲｻﾞｰ ④Ⅱb型</t>
  </si>
  <si>
    <t>Ⅱ040人工腎臓用特定保険医療材料(回路を含む｡)(1)ﾀﾞｲｱﾗｲｻﾞｰ ⑤S型</t>
  </si>
  <si>
    <t>Ⅱ040人工腎臓用特定保険医療材料(回路を含む｡)(1)ﾀﾞｲｱﾗｲｻﾞｰ ⑥特定積層型</t>
  </si>
  <si>
    <t>Ⅱ052腹膜透析用ｶﾃｰﾃﾙ(1)長期留置型 ①補強部あり</t>
  </si>
  <si>
    <t>Ⅱ052腹膜透析用ｶﾃｰﾃﾙ(1)長期留置型 ②補強部なし</t>
  </si>
  <si>
    <t>Ⅱ058人工膝関節用材料(1)大腿骨側材料 ②全置換用材料(間接固定型) ｱ 標準型</t>
  </si>
  <si>
    <t>Ⅱ058人工膝関節用材料(1)大腿骨側材料 ②全置換用材料(間接固定型) ｲ 特殊型</t>
  </si>
  <si>
    <t>Ⅱ058人工膝関節用材料(1)大腿骨側材料 ④片側置換用材料(間接固定型) ｱ 標準型</t>
  </si>
  <si>
    <t>Ⅱ058人工膝関節用材料(1)大腿骨側材料 ④片側置換用材料(間接固定型) ｲ 特殊型</t>
  </si>
  <si>
    <t>Ⅱ060固定用内副子(ｽｸﾘｭｰ)(3)中空ｽｸﾘｭｰ･S</t>
  </si>
  <si>
    <t>Ⅱ060固定用内副子(ｽｸﾘｭｰ)(4)中空ｽｸﾘｭｰ･L</t>
  </si>
  <si>
    <t>Ⅱ060固定用内副子(ｽｸﾘｭｰ)(5)その他のｽｸﾘｭｰ ①標準型 ｱ 小型ｽｸﾘｭｰ(頭蓋骨･顔面･上下顎骨用)</t>
  </si>
  <si>
    <t>Ⅱ060固定用内副子(ｽｸﾘｭｰ)(5)その他のｽｸﾘｭｰ ②特殊型 ｱ 軟骨及び軟部組織用 ⅰ特殊固定用ｱﾝｶｰ</t>
  </si>
  <si>
    <t>Ⅱ060固定用内副子(ｽｸﾘｭｰ)(5)その他のｽｸﾘｭｰ ②特殊型 ｱ 軟骨及び軟部組織用 ⅱ座金型</t>
  </si>
  <si>
    <t>Ⅱ060固定用内副子(ｽｸﾘｭｰ)(5)その他のｽｸﾘｭｰ ②特殊型 ｲ 圧迫調整固定用･両端ねじ型 ⅰ大腿骨頸部用</t>
  </si>
  <si>
    <t>Ⅱ060固定用内副子(ｽｸﾘｭｰ)(5)その他のｽｸﾘｭｰ ②特殊型 ｲ 圧迫調整固定用･両端ねじ型 ⅱ一般用</t>
  </si>
  <si>
    <t>Ⅱ065人工肩関節用材料(2)上腕骨側材料 ④ｲﾝｻｰﾄ　ｱ 標準型</t>
  </si>
  <si>
    <t>Ⅱ078人工骨(1)汎用型 ①非吸収型 ｳ 形状賦形型</t>
  </si>
  <si>
    <t>Ⅱ080合成吸収性骨片接合材料(6)ﾜｯｼｬｰ</t>
  </si>
  <si>
    <t>Ⅱ080合成吸収性骨片接合材料(7)ﾋﾟﾝ ①一般用</t>
  </si>
  <si>
    <t xml:space="preserve">Ⅱ080合成吸収性骨片接合材料(7)ﾋﾟﾝ ②胸骨･肋骨用 </t>
  </si>
  <si>
    <t xml:space="preserve">Ⅱ080合成吸収性骨片接合材料(8)ｼｰﾄ・ﾒｯｼｭ型 (15㎠以上25㎠未満) </t>
  </si>
  <si>
    <t>B0020809</t>
  </si>
  <si>
    <t xml:space="preserve">Ⅱ080合成吸収性骨片接合材料(9)ｼｰﾄ・ﾒｯｼｭ型 (25㎠以上) </t>
  </si>
  <si>
    <t>Ⅱ080合成吸収性骨片接合材料（10）頭蓋骨閉鎖用ｸﾗﾝﾌﾟ①一般型</t>
  </si>
  <si>
    <t>Ⅱ080合成吸収性骨片接合材料（10）頭蓋骨閉鎖用ｸﾗﾝﾌﾟ②簡易型</t>
  </si>
  <si>
    <t>Ⅱ094気管･気管支・大動脈ｽﾃﾝﾄ(1)一時留置型 ①ｽﾄﾚｰﾄ型</t>
  </si>
  <si>
    <t>Ⅱ094気管･気管支・大動脈ｽﾃﾝﾄ(1)一時留置型 ②Y字型</t>
  </si>
  <si>
    <t>Ⅱ094気管･気管支・大動脈ｽﾃﾝﾄ(2)永久留置型 ①標準型</t>
  </si>
  <si>
    <t>Ⅱ094気管･気管支・大動脈ｽﾃﾝﾄ(2)永久留置型 ②特殊型</t>
  </si>
  <si>
    <t>Ⅱ112ﾍﾟｰｽﾒｰｶｰ(5)ﾃﾞｭｱﾙﾁｬﾝﾊﾞ(Ⅴ型)</t>
  </si>
  <si>
    <t xml:space="preserve">Ⅱ112ﾍﾟｰｽﾒｰｶｰ(6)ﾄﾘﾌﾟﾙﾁｬﾝﾊﾞ(Ⅰ型) </t>
  </si>
  <si>
    <t xml:space="preserve">Ⅱ112ﾍﾟｰｽﾒｰｶｰ(7)ﾄﾘﾌﾟﾙﾁｬﾝﾊﾞ(Ⅱ型) ①単極用又は双極用 </t>
  </si>
  <si>
    <t>Ⅱ112ﾍﾟｰｽﾒｰｶｰ(7)ﾄﾘﾌﾟﾙﾁｬﾝﾊﾞ(Ⅱ型) ②４極用</t>
  </si>
  <si>
    <t>B0021120801</t>
  </si>
  <si>
    <t>Ⅱ112ﾍﾟｰｽﾒｰｶｰ(8)ﾄﾘﾌﾟﾙﾁｬﾝﾊﾞ(Ⅲ型) ①自動調整機能付き</t>
  </si>
  <si>
    <t>B0021120802</t>
  </si>
  <si>
    <t>Ⅱ112ﾍﾟｰｽﾒｰｶｰ(8)ﾄﾘﾌﾟﾙﾁｬﾝﾊﾞ(Ⅲ型) ②４極用・自動調整機能付き</t>
  </si>
  <si>
    <t>Ⅱ114体外式ﾍﾟｰｽﾒｰｶｰ用ｶﾃｰﾃﾙ電極(3)再製造 ①房室弁輪部型</t>
  </si>
  <si>
    <t>B0021200301</t>
  </si>
  <si>
    <t>Ⅱ120生体弁(3)異種心膜弁 (Ⅱ) ①期限付改良加算なし</t>
  </si>
  <si>
    <t>B0021200302</t>
  </si>
  <si>
    <t>Ⅱ120生体弁(3)異種心膜弁 (Ⅱ) ②期限付改良加算あり</t>
  </si>
  <si>
    <t>Ⅱ126体外循環用ｶﾆｭｰﾚ(1)成人用 ④経皮的挿入用ｶﾆｭｰﾚ ｲ 先端強化型 ⅰｼﾝｸﾞﾙﾙｰﾒﾝ</t>
  </si>
  <si>
    <t>B002126010421S</t>
  </si>
  <si>
    <t>Ⅱ126体外循環用ｶﾆｭｰﾚ(1)成人用 ④経皮的挿入用ｶﾆｭｰﾚ ｲ 先端強化型 ⅰｼﾝｸﾞﾙﾙｰﾒﾝ 生適性</t>
  </si>
  <si>
    <t>Ⅱ126体外循環用ｶﾆｭｰﾚ(1)成人用 ④経皮的挿入用ｶﾆｭｰﾚ ｲ 先端強化型 ⅱ ﾀﾞﾌﾞﾙﾙｰﾒﾝ</t>
  </si>
  <si>
    <t>B002126010422S</t>
  </si>
  <si>
    <t>Ⅱ126体外循環用ｶﾆｭｰﾚ(1)成人用 ④経皮的挿入用ｶﾆｭｰﾚ ｲ 先端強化型 ⅱ ﾀﾞﾌﾞﾙﾙｰﾒﾝ 生適性</t>
  </si>
  <si>
    <t>Ⅱ126体外循環用ｶﾆｭｰﾚ(2)小児用　④経皮的挿入用ｶﾆｭｰﾚ ｲ 先端強化型 ⅰ ｼﾝｸﾞﾙﾙｰﾒﾝ</t>
  </si>
  <si>
    <t>B002126020421S</t>
  </si>
  <si>
    <t>Ⅱ126体外循環用ｶﾆｭｰﾚ(2)小児用　④経皮的挿入用ｶﾆｭｰﾚ ｲ 先端強化型 ⅰ ｼﾝｸﾞﾙﾙｰﾒﾝ 生適性</t>
  </si>
  <si>
    <t>Ⅱ126体外循環用ｶﾆｭｰﾚ(2)小児用　④経皮的挿入用ｶﾆｭｰﾚ ｲ 先端強化型 ⅱ ﾀﾞﾌﾞﾙﾙｰﾒﾝ</t>
  </si>
  <si>
    <t>B002126020422S</t>
  </si>
  <si>
    <t>Ⅱ126体外循環用ｶﾆｭｰﾚ(2)小児用　④経皮的挿入用ｶﾆｭｰﾚ ｲ 先端強化型 ⅱ ﾀﾞﾌﾞﾙﾙｰﾒﾝ 生適性</t>
  </si>
  <si>
    <t>Ⅱ133血管内手術用ｶﾃｰﾃﾙ(9)血栓除去用ｶﾃｰﾃﾙ ④脳血栓除去用 ｴ 直接吸引型</t>
  </si>
  <si>
    <t>Ⅱ133血管内手術用ｶﾃｰﾃﾙ(10)塞栓用ｺｲﾙ ①ｺｲﾙ ｱ 標準型</t>
  </si>
  <si>
    <t>Ⅱ133血管内手術用ｶﾃｰﾃﾙ(10)塞栓用ｺｲﾙ ①ｺｲﾙ ｲ 機械式ﾃﾞﾀｯﾁｬﾌﾞﾙ型</t>
  </si>
  <si>
    <t>Ⅱ133血管内手術用ｶﾃｰﾃﾙ(10)塞栓用ｺｲﾙ ①ｺｲﾙ ｳ 電気式ﾃﾞﾀｯﾁｬﾌﾞﾙ型</t>
  </si>
  <si>
    <t>Ⅱ133血管内手術用ｶﾃｰﾃﾙ(10)塞栓用ｺｲﾙ ①ｺｲﾙ ｴ 水圧式・ﾜｲﾔｰ式ﾃﾞﾀｯﾁｬﾌﾞﾙ型</t>
  </si>
  <si>
    <t>Ⅱ133血管内手術用ｶﾃｰﾃﾙ(10)塞栓用ｺｲﾙ ①ｺｲﾙ ｵ 特殊型</t>
  </si>
  <si>
    <t>Ⅱ133血管内手術用ｶﾃｰﾃﾙ(10)塞栓用ｺｲﾙ ②ﾌﾟｯｼｬｰ</t>
  </si>
  <si>
    <t>Ⅱ133血管内手術用ｶﾃｰﾃﾙ(10)塞栓用ｺｲﾙ ③ｺｲﾙ留置用ｽﾃﾝﾄ</t>
  </si>
  <si>
    <t>Ⅱ133血管内手術用ｶﾃｰﾃﾙ(11)汎用型圧測定用ﾌﾟﾛｰﾌﾞ</t>
  </si>
  <si>
    <t>Ⅱ133血管内手術用ｶﾃｰﾃﾙ(12)循環機能評価用動脈ｶﾃｰﾃﾙ</t>
  </si>
  <si>
    <t>Ⅱ133血管内手術用ｶﾃｰﾃﾙ(13)静脈弁ｶｯﾀｰ ①切開径固定型</t>
  </si>
  <si>
    <t>Ⅱ133血管内手術用ｶﾃｰﾃﾙ(13)静脈弁ｶｯﾀｰ ②切開径変動型</t>
  </si>
  <si>
    <t>Ⅱ133血管内手術用ｶﾃｰﾃﾙ(13)静脈弁ｶｯﾀｰ ③ｵｰﾊﾞｰｻﾞﾜｲﾔｰ型</t>
  </si>
  <si>
    <t>B00213314</t>
  </si>
  <si>
    <t>Ⅱ133血管内手術用ｶﾃｰﾃﾙ(14)頸動脈用ｽﾃﾝﾄｾｯﾄ</t>
  </si>
  <si>
    <t>Ⅱ133血管内手術用ｶﾃｰﾃﾙ(15)狭窄部貫通用ｶﾃｰﾃﾙ</t>
  </si>
  <si>
    <t>Ⅱ133血管内手術用ｶﾃｰﾃﾙ(16)下肢動脈狭窄部貫通用ｶﾃｰﾃﾙ</t>
  </si>
  <si>
    <t>Ⅱ133血管内手術用ｶﾃｰﾃﾙ(17)血管塞栓用ﾌﾟﾗｸﾞ</t>
  </si>
  <si>
    <t>Ⅱ133血管内手術用ｶﾃｰﾃﾙ(18)交換用ｶﾃｰﾃﾙ</t>
  </si>
  <si>
    <t>Ⅱ133血管内手術用ｶﾃｰﾃﾙ(19)体温調節用ｶﾃｰﾃﾙ ①発熱管理型</t>
  </si>
  <si>
    <t>Ⅱ133血管内手術用ｶﾃｰﾃﾙ(19)体温調節用ｶﾃｰﾃﾙ ②体温管理型</t>
  </si>
  <si>
    <t>Ⅱ133血管内手術用ｶﾃｰﾃﾙ(20)脳血管用ステントセット</t>
  </si>
  <si>
    <t>Ⅱ133血管内手術用ｶﾃｰﾃﾙ(21)脳動脈瘤治療用ﾌﾛｰﾀﾞｲﾊﾞｰﾀｰｼｽﾃﾑ</t>
  </si>
  <si>
    <t>Ⅱ133血管内手術用ｶﾃｰﾃﾙ(22)ｴｷｼﾏﾚｰｻﾞｰ血管形成用ｶﾃｰﾃﾙ</t>
  </si>
  <si>
    <t>Ⅱ153経皮的動脈管閉鎖ｾｯﾄ(1) 開口部留置型</t>
  </si>
  <si>
    <t>Ⅱ153経皮的動脈管閉鎖ｾｯﾄ(2) 動脈管内留置型</t>
  </si>
  <si>
    <t>Ⅱ158皮下ｸﾞﾙｺｰｽ測定用電極</t>
  </si>
  <si>
    <t>Ⅱ200放射線治療用合成吸収性材料(1)ﾊｲﾄﾞﾛｹﾞﾙ型</t>
  </si>
  <si>
    <t>Ⅱ200放射線治療用合成吸収性材料(2)ｼｰﾄ型</t>
  </si>
  <si>
    <t>Ⅱ203横隔神経電気刺激装置(1)電極植込ｷｯﾄ</t>
  </si>
  <si>
    <t>Ⅱ203横隔神経電気刺激装置(2)体外式ﾊﾟﾙｽ発生器</t>
  </si>
  <si>
    <t>Ⅱ203横隔神経電気刺激装置(3)接続ｹｰﾌﾞﾙ</t>
  </si>
  <si>
    <t>Ⅱ204経皮的左心耳閉鎖ｼｽﾃﾑ</t>
  </si>
  <si>
    <t>Ⅱ205経皮的卵円孔開存閉鎖ｾｯﾄ</t>
  </si>
  <si>
    <t>Ⅱ206人工顎関節用材料</t>
  </si>
  <si>
    <t>Ⅴ001人工骨(1)汎用型 ①非吸収型 ｳ 形状賦形型</t>
  </si>
  <si>
    <t>Ⅴ034人工顎関節用材料</t>
  </si>
  <si>
    <t>Ⅵ058ＣＡＤ／ＣＡＭ冠用材料(3)ＣＡＤ／ＣＡＭ冠用材料(Ⅲ)</t>
  </si>
  <si>
    <t>Ⅵ067永久歯金属冠</t>
  </si>
  <si>
    <t>Ⅷ011在宅血液透析用特定保険医療材料(回路を含む｡)(1)ﾀﾞｲｱﾗｲｻﾞｰ ①Ⅰa型</t>
  </si>
  <si>
    <t>Ⅷ011在宅血液透析用特定保険医療材料(回路を含む｡)(1)ﾀﾞｲｱﾗｲｻﾞｰ ②Ⅰb型</t>
  </si>
  <si>
    <t>Ⅷ011在宅血液透析用特定保険医療材料(回路を含む｡) (1)ﾀﾞｲｱﾗｲｻﾞｰ ③Ⅱa型</t>
  </si>
  <si>
    <t>Ⅷ011在宅血液透析用特定保険医療材料(回路を含む｡) (1)ﾀﾞｲｱﾗｲｻﾞｰ ④Ⅱb型</t>
  </si>
  <si>
    <t>Ⅷ011在宅血液透析用特定保険医療材料(回路を含む｡) (1)ﾀﾞｲｱﾗｲｻﾞｰ ⑤S型</t>
  </si>
  <si>
    <t>Ⅷ011在宅血液透析用特定保険医療材料(回路を含む｡)(1)ﾀﾞｲｱﾗｲｻﾞｰ ⑥特定積層型</t>
  </si>
  <si>
    <t>B0020400101/B0020400102/B0020400103/B0020400104/B0020400105/B0020400106</t>
  </si>
  <si>
    <t>2022年4月1日時点</t>
    <rPh sb="4" eb="5">
      <t>ネン</t>
    </rPh>
    <rPh sb="6" eb="7">
      <t>ガツ</t>
    </rPh>
    <rPh sb="8" eb="9">
      <t>ニチ</t>
    </rPh>
    <rPh sb="9" eb="11">
      <t>ジテン</t>
    </rPh>
    <phoneticPr fontId="1"/>
  </si>
  <si>
    <t>Ⅰ007携帯型ﾃﾞｨｽﾎﾟｰｻﾞﾌﾞﾙ注入ﾎﾟﾝﾌﾟ(4)特殊型</t>
  </si>
  <si>
    <t>Ⅰ015人工鼻材料(1)人工鼻 ①標準型</t>
  </si>
  <si>
    <t>Ⅰ015人工鼻材料(1)人工鼻 ②特殊型</t>
  </si>
  <si>
    <t>Ⅰ015人工鼻材料(2)接続用材料 ①ｼｰﾙ型　ｱ　標準型</t>
  </si>
  <si>
    <t>Ⅰ015人工鼻材料(2)接続用材料 ①ｼｰﾙ型　ｲ　特殊型</t>
  </si>
  <si>
    <t>Ⅰ015人工鼻材料(2)接続用材料 ②ﾁｭｰﾌﾞ型</t>
  </si>
  <si>
    <t>Ⅰ015人工鼻材料(2)接続用材料 ③ﾎﾞﾀﾝ型</t>
  </si>
  <si>
    <t>B00101503</t>
  </si>
  <si>
    <t>Ⅰ015人工鼻材料015 人工鼻材料 (3)呼気弁</t>
  </si>
  <si>
    <t>Ⅱ001血管造影用ｼｰｽｲﾝﾄﾛﾃﾞｭｰｻｰｾｯﾄ(1)一般用 ①標準型</t>
  </si>
  <si>
    <t>Ⅱ001血管造影用ｼｰｽｲﾝﾄﾛﾃﾞｭｰｻｰｾｯﾄ(1)一般用 ②特殊型</t>
  </si>
  <si>
    <t>Ⅱ001血管造影用ｼｰｽｲﾝﾄﾛﾃﾞｭｰｻｰｾｯﾄ(4)大動脈用ｽﾃﾝﾄｸﾞﾗﾌﾄ用①標準型</t>
  </si>
  <si>
    <t>Ⅱ001血管造影用ｼｰｽｲﾝﾄﾛﾃﾞｭｰｻｰｾｯﾄ(4)大動脈用ｽﾃﾝﾄｸﾞﾗﾌﾄ用②特殊型　ｱ　65㎝未満</t>
  </si>
  <si>
    <t>Ⅱ001血管造影用ｼｰｽｲﾝﾄﾛﾃﾞｭｰｻｰｾｯﾄ(4)大動脈用ｽﾃﾝﾄｸﾞﾗﾌﾄ用②特殊型　ｲ　65㎝以上</t>
  </si>
  <si>
    <t>Ⅱ019携帯型ﾃﾞｨｽﾎﾟｰｻﾞﾌﾞﾙ注入ﾎﾟﾝﾌﾟ(4)特殊型</t>
  </si>
  <si>
    <t>Ⅱ037交換用胃瘻ｶﾃｰﾃﾙ(2)小腸留置型 ②一般型</t>
  </si>
  <si>
    <t>Ⅱ040人工腎臓用特定保険医療材料(回路を含む｡)(1)ﾀﾞｲｱﾗｲｻﾞｰ  ①～⑥(構成品：回路)</t>
  </si>
  <si>
    <t>Ⅱ040人工腎臓用特定保険医療材料(回路を含む｡)(4)持続緩徐式血液濾過器 ①標準型　ｱ一般用</t>
  </si>
  <si>
    <t>Ⅱ040人工腎臓用特定保険医療材料(回路を含む｡)(4)持続緩徐式血液濾過器 ①標準型　ｲ　超低体重患者用</t>
  </si>
  <si>
    <t>Ⅱ057人工股関節用材料(1)骨盤側材料 ④ﾗｲﾅｰ ｳ 特殊型・表面特殊加工付き</t>
  </si>
  <si>
    <t>Ⅱ057人工股関節用材料(1)骨盤側材料 ④ﾗｲﾅｰ ｴ ﾃﾞｭｱﾙﾓﾋﾞﾘﾃｨ対応型</t>
  </si>
  <si>
    <t>Ⅱ058人工膝関節用材料(1)大腿骨側材料 ④片側置換用材料(間接固定型) ｳ 手術用支援機器専用型</t>
  </si>
  <si>
    <t>B00205802041</t>
  </si>
  <si>
    <t>Ⅱ058人工膝関節用材料(2)脛骨側材料 ④片側置換用材料(間接固定型) ｱ 標準型</t>
  </si>
  <si>
    <t>Ⅱ058人工膝関節用材料(2)脛骨側材料 ④片側置換用材料(間接固定型) ｲ 手術用支援機器専用型</t>
  </si>
  <si>
    <t>Ⅱ060固定用内副子(ｽｸﾘｭｰ)(5)その他のｽｸﾘｭｰ ②特殊型 ｱ 軟骨及び軟部組織用 ⅲ特殊固定用ﾎﾞﾀﾝ</t>
  </si>
  <si>
    <t>Ⅱ061固定用内副子(ﾌﾟﾚｰﾄ)(9)変形矯正用患者適合型プレート</t>
  </si>
  <si>
    <t>Ⅱ061固定用内副子(ﾌﾟﾚｰﾄ)(10)その他のﾌﾟﾚｰﾄ ①標準 ｱ 指骨､頭蓋骨､顔面骨､上下顎骨用 ⅰｽﾄﾚｰﾄ型･異形型</t>
  </si>
  <si>
    <t>Ⅱ061固定用内副子(ﾌﾟﾚｰﾄ)(10)その他のﾌﾟﾚｰﾄ ①標準 ｱ 指骨､頭蓋骨､顔面骨､上下顎骨用 ⅱﾒｯｼｭ型</t>
  </si>
  <si>
    <t>Ⅱ061固定用内副子(ﾌﾟﾚｰﾄ)(10)その他のﾌﾟﾚｰﾄ ①標準 ｲ 下顎骨･骨盤再建用</t>
  </si>
  <si>
    <t>Ⅱ061固定用内副子(ﾌﾟﾚｰﾄ)(10)その他のﾌﾟﾚｰﾄ ①標準 ｳ 下顎骨用</t>
  </si>
  <si>
    <t>Ⅱ061固定用内副子(ﾌﾟﾚｰﾄ)(10)その他のﾌﾟﾚｰﾄ ①標準 ｴ 人工顎関節用</t>
  </si>
  <si>
    <t>Ⅱ061固定用内副子(ﾌﾟﾚｰﾄ)(10)その他のﾌﾟﾚｰﾄ ①標準 ｵ 頭蓋骨閉鎖用 ⅰﾊﾞｰﾎｰﾙ型</t>
  </si>
  <si>
    <t>Ⅱ061固定用内副子(ﾌﾟﾚｰﾄ)(10)その他のﾌﾟﾚｰﾄ ①標準 ｵ 頭蓋骨閉鎖用 ⅱｸﾗﾝﾌﾟ型</t>
  </si>
  <si>
    <t>Ⅱ061固定用内副子(ﾌﾟﾚｰﾄ)(10)その他のﾌﾟﾚｰﾄ ②特殊 ｱ 骨延長用</t>
  </si>
  <si>
    <t>Ⅱ061固定用内副子(ﾌﾟﾚｰﾄ)(10)その他のﾌﾟﾚｰﾄ ②特殊 ｲ ｽｸﾘｭｰ非使用型</t>
  </si>
  <si>
    <t>Ⅱ064脊椎固定用材料(5)脊椎ｽｸﾘｭｰ(可動型)①標準型</t>
  </si>
  <si>
    <t>Ⅱ064脊椎固定用材料(5)脊椎ｽｸﾘｭｰ(可動型)②横穴付き</t>
  </si>
  <si>
    <t>Ⅱ064脊椎固定用材料(6)脊椎ｽｸﾘｭｰ(伸展型)</t>
  </si>
  <si>
    <t>Ⅱ064脊椎固定用材料(7)脊椎ｽｸﾘｭｰ(ｱﾝｶｰ型)</t>
  </si>
  <si>
    <t>Ⅱ064脊椎固定用材料(8)脊椎ｺﾈｸﾀｰ</t>
  </si>
  <si>
    <t>Ⅱ064脊椎固定用材料(9)ﾄﾗﾝｽﾊﾞｰｽ固定器</t>
  </si>
  <si>
    <t>Ⅱ064脊椎固定用材料(10)椎体ｽﾃｰﾌﾟﾙ</t>
  </si>
  <si>
    <t>Ⅱ064脊椎固定用材料(11)骨充填用ｽﾍﾟｰｻｰ</t>
  </si>
  <si>
    <t>Ⅱ066人工肘関節用材料(4)関節摺動部材料</t>
  </si>
  <si>
    <t>Ⅱ071ｶｽﾀﾑﾒｲﾄﾞ人工関節及びｶｽﾀﾑﾒｲﾄﾞ人工骨(3)ｶｽﾀﾑﾒｲﾄ人工骨ﾞﾌﾟﾚｰﾄ</t>
  </si>
  <si>
    <t>Ⅱ076固定用金属ﾋﾟﾝ(2)一般用 ③ﾌﾟﾚｰﾄ型</t>
  </si>
  <si>
    <t>Ⅱ077人工靱帯</t>
  </si>
  <si>
    <t>Ⅱ078人工骨(1)汎用型 ②吸収型  ｳ　綿形状</t>
  </si>
  <si>
    <t>Ⅱ078人工骨(2)専用型 ⑨椎骨・ｽｸﾘｭｰ併用用</t>
  </si>
  <si>
    <t>Ⅱ079骨ｾﾒﾝﾄ(3)脊椎・大腿骨頸部用</t>
  </si>
  <si>
    <t>Ⅱ087植込型脳･脊髄電気刺激装置(1)疼痛除去用 ④16極以上用・体位変換対応型</t>
  </si>
  <si>
    <t>Ⅱ087植込型脳･脊髄電気刺激装置(1)疼痛除去用 ⑤16極用・充電式</t>
  </si>
  <si>
    <t>Ⅱ087植込型脳･脊髄電気刺激装置 (1)疼痛除去用 ⑥16極以上用・充電式・体位変換対応型</t>
  </si>
  <si>
    <t>Ⅱ087植込型脳･脊髄電気刺激装置(1)疼痛除去用 ⑦32極用・充電式</t>
  </si>
  <si>
    <t>Ⅱ087植込型脳･脊髄電気刺激装置(2)振戦軽減用 ③16極以上用・自動調整機能付き</t>
  </si>
  <si>
    <t>Ⅱ087植込型脳･脊髄電気刺激装置(2)振戦軽減用 ④16極以上用・充電式</t>
  </si>
  <si>
    <t xml:space="preserve">Ⅱ112ﾍﾟｰｽﾒｰｶｰ(2)ﾃﾞｭｱﾙﾁｬﾝﾊﾞ(Ⅳ型) </t>
  </si>
  <si>
    <t>Ⅱ112ﾍﾟｰｽﾒｰｶｰ(3)ﾃﾞｭｱﾙﾁｬﾝﾊﾞ(Ⅴ型)</t>
  </si>
  <si>
    <t>Ⅱ112ﾍﾟｰｽﾒｰｶｰ(4)ﾃﾞｭｱﾙﾁｬﾝﾊﾞ(ﾘｰﾄﾞ一体型)</t>
  </si>
  <si>
    <t xml:space="preserve">Ⅱ112ﾍﾟｰｽﾒｰｶｰ(5)ﾄﾘﾌﾟﾙﾁｬﾝﾊﾞ(Ⅰ型) </t>
  </si>
  <si>
    <t>Ⅱ112ﾍﾟｰｽﾒｰｶｰ(7)ﾄﾘﾌﾟﾙﾁｬﾝﾊﾞ(Ⅲ型) ①自動調整機能付き</t>
  </si>
  <si>
    <t>Ⅱ112ﾍﾟｰｽﾒｰｶｰ（7)ﾄﾘﾌﾟﾙﾁｬﾝﾊﾞ(Ⅲ型) ②４極用・自動調整機能付き</t>
  </si>
  <si>
    <t>Ⅱ114体外式ﾍﾟｰｽﾒｰｶｰ用ｶﾃｰﾃﾙ電極(3)再製造 ①冠状静脈洞型</t>
  </si>
  <si>
    <t>Ⅱ114体外式ﾍﾟｰｽﾒｰｶｰ用ｶﾃｰﾃﾙ電極(3)再製造 ②房室弁輪部型</t>
  </si>
  <si>
    <t>Ⅱ120生体弁(2)異種心膜弁 (Ⅱ) ①期限付改良加算なし</t>
  </si>
  <si>
    <t>Ⅱ120生体弁(3)異種心膜弁 (Ⅱ) ｼｽﾃﾑ</t>
  </si>
  <si>
    <t>Ⅱ123経皮的ｶﾃｰﾃﾙ心筋焼灼術用ｶﾃｰﾃﾙ(1)熱ｱﾌﾞﾚｰｼｮﾝ用 ⑥体外式ﾍﾟｰｼﾝｸﾞ機能付き・組織表面温度測定型</t>
  </si>
  <si>
    <t>Ⅱ132ｶﾞｲﾃﾞｨﾝｸﾞｶﾃｰﾃﾙ(2)脳血管用 ④紡錘型</t>
  </si>
  <si>
    <t>Ⅱ133血管内手術用ｶﾃｰﾃﾙ(3)PTAﾊﾞﾙｰﾝｶﾃｰﾃﾙ ⑦ﾎﾞﾃﾞｨﾜｲﾔｰ型</t>
  </si>
  <si>
    <t>Ⅱ133血管内手術用ｶﾃｰﾃﾙ(14)頸動脈用ｽﾃﾝﾄｾｯﾄ ① 標準型</t>
  </si>
  <si>
    <t>Ⅱ133血管内手術用ｶﾃｰﾃﾙ(14)頸動脈用ｽﾃﾝﾄｾｯﾄ ② 特殊型</t>
  </si>
  <si>
    <t>B0021331402K</t>
  </si>
  <si>
    <t>Ⅱ133血管内手術用ｶﾃｰﾃﾙ(14)頸動脈用ｽﾃﾝﾄｾｯﾄ ② 特殊型　経過措置30100BZX00251000</t>
  </si>
  <si>
    <t>Ⅱ133血管内手術用ｶﾃｰﾃﾙ(21)脳動脈瘤治療用ﾌﾛｰﾀﾞｲﾊﾞｰﾀｰｼｽﾃﾑ ①動脈内留置型</t>
  </si>
  <si>
    <t>Ⅱ133血管内手術用ｶﾃｰﾃﾙ(21)脳動脈瘤治療用ﾌﾛｰﾀﾞｲﾊﾞｰﾀｰｼｽﾃﾑ ②瘤内留置型</t>
  </si>
  <si>
    <t>Ⅱ134人工血管(1)永久留置型 ①大血管用 ｱ 分岐なし</t>
  </si>
  <si>
    <t>Ⅱ134人工血管(1)永久留置型 ①大血管用 ｴ 腹大動脈分岐用</t>
  </si>
  <si>
    <t>Ⅱ134人工血管(3)短期使用型</t>
  </si>
  <si>
    <t>Ⅱ144両室ﾍﾟｰｼﾝｸﾞ機能付き植込型除細動器(1)単極又は双極用 ③抗頻拍ﾍﾟｰｼﾝｸﾞ機能付き</t>
  </si>
  <si>
    <t>Ⅱ144両室ﾍﾟｰｼﾝｸﾞ機能付き植込型除細動器(1)単極又は双極用 ④長期留置型</t>
  </si>
  <si>
    <t>Ⅱ144両室ﾍﾟｰｼﾝｸﾞ機能付き植込型除細動器(2)4極用 ③抗頻拍ﾍﾟｰｼﾝｸﾞ機能付き</t>
  </si>
  <si>
    <t>Ⅱ144両室ﾍﾟｰｼﾝｸﾞ機能付き植込型除細動器(2)4極用 ④長期留置型</t>
  </si>
  <si>
    <t>Ⅱ145血管内塞栓促進用補綴材(1)肝動脈塞栓材</t>
  </si>
  <si>
    <t>Ⅱ145血管内塞栓促進用補綴材(2)脳動静脈奇形術前塞栓材</t>
  </si>
  <si>
    <t>Ⅱ145血管内塞栓促進用補綴材(3)血管内塞栓材①止血用</t>
  </si>
  <si>
    <t>Ⅱ145血管内塞栓促進用補綴材(3)血管内塞栓材②動脈塞栓療法用</t>
  </si>
  <si>
    <t>Ⅱ145血管内塞栓促進用補綴材(3)血管内塞栓材③動脈化学塞栓療法用</t>
  </si>
  <si>
    <t>Ⅱ146大動脈用ｽﾃﾝﾄｸﾞﾗﾌﾄ(1)腹部大動脈用ｽﾃﾝﾄｸﾞﾗﾌﾄ（ﾒｲﾝ部分） ③ﾎﾟﾘﾏｰ充填型</t>
  </si>
  <si>
    <t>Ⅱ150ﾋﾄ自家移植組織(3)自家培養角膜上皮 ①採取・培養ｷｯﾄ</t>
  </si>
  <si>
    <t>Ⅱ150ﾋﾄ自家移植組織(3)自家培養角膜上皮 ②調製・移植ｷｯﾄ</t>
  </si>
  <si>
    <t>Ⅱ150ﾋﾄ自家移植組織(4)自家培養口腔粘膜上皮 ①採取・培養ｷｯﾄ</t>
  </si>
  <si>
    <t>Ⅱ150ﾋﾄ自家移植組織(4)自家培養口腔粘膜上皮 ②調製・移植ｷｯﾄ</t>
  </si>
  <si>
    <t>Ⅱ184仙骨神経刺激装置（１）標準型</t>
  </si>
  <si>
    <t>Ⅱ184仙骨神経刺激装置（2）充電型</t>
  </si>
  <si>
    <t>Ⅱ207人工鼻材料(1)人工鼻 ①標準型</t>
  </si>
  <si>
    <t>Ⅱ207人工鼻材料(1)人工鼻 ②特殊型</t>
  </si>
  <si>
    <t>Ⅱ207人工鼻材料(2)接続用材料 ①ｼｰﾙ型　ｱ　標準型</t>
  </si>
  <si>
    <t>Ⅱ207人工鼻材料(2)接続用材料 ①ｼｰﾙ型　ｲ　特殊型</t>
  </si>
  <si>
    <t>Ⅱ207人工鼻材料(2)接続用材料 ②ﾁｭｰﾌﾞ型</t>
  </si>
  <si>
    <t>Ⅱ207人工鼻材料(2)接続用材料 ③ﾎﾞﾀﾝ型</t>
  </si>
  <si>
    <t>Ⅱ208耳管用補綴剤</t>
  </si>
  <si>
    <t>Ⅱ209吸着式血液浄化用浄化器（閉塞性動脈硬化症用）</t>
  </si>
  <si>
    <t>Ⅱ210植込型舌下神経電気刺激装置</t>
  </si>
  <si>
    <t>Ⅱ211植込型骨導補聴器（直接振動型）(1)ｲﾝﾌﾟﾗﾝﾄ</t>
  </si>
  <si>
    <t>Ⅱ211植込型骨導補聴器（直接振動型）(2)音声信号処理装置</t>
  </si>
  <si>
    <t>Ⅱ211植込型骨導補聴器（直接振動型）(3)ｵﾌﾟｼｮﾝ部品</t>
  </si>
  <si>
    <t>Ⅱ212ﾍﾟﾌﾟﾁﾄﾞ由来吸収性局所止血材</t>
  </si>
  <si>
    <t>Ⅱ213脳神経減圧術用補綴材</t>
  </si>
  <si>
    <t>Ⅱ214前立腺用インプラント</t>
  </si>
  <si>
    <t>Ⅱ215経カテーテル人工生体弁セット（ステントグラフト付き）</t>
  </si>
  <si>
    <t>Ⅱ216レーザ光照射用ニードルカテーテル</t>
  </si>
  <si>
    <t>Ⅴ001人工骨(1)汎用型 ②吸収型  ｳ　綿形状</t>
  </si>
  <si>
    <t>Ⅴ005固定用内副子(ﾌﾟﾚｰﾄ)(1)その他のﾌﾟﾚｰﾄ ①標準 ｳ 下顎骨用</t>
  </si>
  <si>
    <t>Ⅴ005固定用内副子(ﾌﾟﾚｰﾄ)(1)その他のﾌﾟﾚｰﾄ ①標準 ｴ 人工顎関節用</t>
  </si>
  <si>
    <t>1g</t>
  </si>
  <si>
    <t>1㎝</t>
  </si>
  <si>
    <t>1ｇ</t>
  </si>
  <si>
    <t>1mL</t>
  </si>
  <si>
    <t>Ⅵ051削除</t>
  </si>
  <si>
    <t>Ⅵ058ＣＡＤ／ＣＡＭ冠用材料(4)ＣＡＤ／ＣＡＭ冠用材料(Ⅳ)</t>
  </si>
  <si>
    <t>1ｍL</t>
  </si>
  <si>
    <t>1㎠</t>
  </si>
  <si>
    <t>Ⅵ068純ﾁﾀﾝ2種</t>
  </si>
  <si>
    <t>Ⅵ069磁性ｱﾀｯﾁﾒﾝﾄ(1)磁石構造体</t>
  </si>
  <si>
    <t>Ⅵ069磁性ｱﾀｯﾁﾒﾝﾄ(2)ｷｰﾊﾟｰ</t>
  </si>
  <si>
    <t>Ⅷ001ｲﾝｽﾘﾝ製剤等注射用ﾃﾞｨｽﾎﾟｰｻﾞﾌﾞﾙ注射器(1)標準型</t>
  </si>
  <si>
    <t>Ⅷ001ｲﾝｽﾘﾝ製剤等注射用ﾃﾞｨｽﾎﾟｰｻﾞﾌﾞﾙ注射器(2)針刺し事故防止機能付加型</t>
  </si>
  <si>
    <t>Ⅷ008携帯型ﾃﾞｨｽﾎﾟｰｻﾞﾌﾞﾙ注入ﾎﾟﾝﾌﾟ(4)特殊型</t>
  </si>
  <si>
    <t>Ⅷ015人工鼻材料(1)人工鼻 ①標準型</t>
  </si>
  <si>
    <t>Ⅷ015人工鼻材料(1)人工鼻 ②特殊型</t>
  </si>
  <si>
    <t>B00801502011</t>
  </si>
  <si>
    <t>Ⅷ015人工鼻材料(2)接続用材料 ①ｼｰﾙ型　ｱ　標準型</t>
  </si>
  <si>
    <t>Ⅷ015人工鼻材料(2)接続用材料 ①ｼｰﾙ型　ｲ　特殊型</t>
  </si>
  <si>
    <t>Ⅷ015人工鼻材料(2)接続用材料 ②ﾁｭｰﾌﾞ型</t>
  </si>
  <si>
    <t>Ⅷ015人工鼻材料(2)接続用材料 ③ﾎﾞﾀﾝ型</t>
  </si>
  <si>
    <t>B00801503</t>
  </si>
  <si>
    <t>Ⅷ015人工鼻材料015 人工鼻材料 (3)呼気弁</t>
  </si>
  <si>
    <t>製造販売業者名</t>
    <rPh sb="0" eb="4">
      <t>セイゾウハンバイ</t>
    </rPh>
    <rPh sb="4" eb="6">
      <t>ギョウシャ</t>
    </rPh>
    <rPh sb="6" eb="7">
      <t>メイ</t>
    </rPh>
    <phoneticPr fontId="1"/>
  </si>
  <si>
    <t>販売実績
※自動入力</t>
    <rPh sb="0" eb="2">
      <t>ハンバイ</t>
    </rPh>
    <rPh sb="2" eb="4">
      <t>ジッセキ</t>
    </rPh>
    <phoneticPr fontId="1"/>
  </si>
  <si>
    <t>製品名</t>
    <rPh sb="0" eb="2">
      <t>セイヒン</t>
    </rPh>
    <rPh sb="2" eb="3">
      <t>メイ</t>
    </rPh>
    <phoneticPr fontId="1"/>
  </si>
  <si>
    <t>注　添付・記載が完了したら「添付済み」を選択ください。</t>
    <rPh sb="0" eb="1">
      <t>チュウ</t>
    </rPh>
    <rPh sb="2" eb="4">
      <t>テンプ</t>
    </rPh>
    <rPh sb="5" eb="7">
      <t>キサイ</t>
    </rPh>
    <rPh sb="8" eb="10">
      <t>カンリョウ</t>
    </rPh>
    <rPh sb="14" eb="17">
      <t>テンプズ</t>
    </rPh>
    <rPh sb="20" eb="22">
      <t>センタク</t>
    </rPh>
    <phoneticPr fontId="1"/>
  </si>
  <si>
    <t>様式１（入力用）</t>
    <rPh sb="0" eb="2">
      <t>ヨウシキ</t>
    </rPh>
    <rPh sb="4" eb="7">
      <t>ニュウリョクヨウ</t>
    </rPh>
    <phoneticPr fontId="1"/>
  </si>
  <si>
    <t>（P108～） に記載のルールに基づいて算出してください。</t>
    <phoneticPr fontId="1"/>
  </si>
  <si>
    <t>〇為替レート（2024年3月～2025年2月（申請直前の1年間）の日銀による為替レートの平均）</t>
    <rPh sb="1" eb="3">
      <t>カワセ</t>
    </rPh>
    <rPh sb="11" eb="12">
      <t>ネン</t>
    </rPh>
    <rPh sb="13" eb="14">
      <t>ガツ</t>
    </rPh>
    <rPh sb="19" eb="20">
      <t>ネン</t>
    </rPh>
    <rPh sb="21" eb="22">
      <t>ガツ</t>
    </rPh>
    <rPh sb="23" eb="25">
      <t>シンセイ</t>
    </rPh>
    <rPh sb="25" eb="27">
      <t>チョクゼン</t>
    </rPh>
    <rPh sb="29" eb="31">
      <t>ネンカン</t>
    </rPh>
    <rPh sb="33" eb="35">
      <t>ニチギン</t>
    </rPh>
    <rPh sb="38" eb="40">
      <t>カワセ</t>
    </rPh>
    <rPh sb="44" eb="46">
      <t>ヘイキン</t>
    </rPh>
    <phoneticPr fontId="1"/>
  </si>
  <si>
    <t>B00200105</t>
  </si>
  <si>
    <t>B0020090301</t>
  </si>
  <si>
    <t>B0020090302</t>
  </si>
  <si>
    <t>B00200906</t>
  </si>
  <si>
    <t>B00201004</t>
  </si>
  <si>
    <t>B00203103</t>
  </si>
  <si>
    <t>B00203302</t>
  </si>
  <si>
    <t>B0020560105</t>
  </si>
  <si>
    <t>B00205702021</t>
  </si>
  <si>
    <t>B00205702022</t>
  </si>
  <si>
    <t>B00206110023</t>
  </si>
  <si>
    <t>B0020640101</t>
  </si>
  <si>
    <t>B0020640102</t>
  </si>
  <si>
    <t>B0020640503</t>
  </si>
  <si>
    <t>B0020710301</t>
  </si>
  <si>
    <t>B0020710302</t>
  </si>
  <si>
    <t>B00207301021</t>
  </si>
  <si>
    <t>B00207301022</t>
  </si>
  <si>
    <t>B00207301022K</t>
  </si>
  <si>
    <t>B0020730105</t>
  </si>
  <si>
    <t>B00207302021</t>
  </si>
  <si>
    <t>B00207302022</t>
  </si>
  <si>
    <t>B00207302022K</t>
  </si>
  <si>
    <t>B00207302023</t>
  </si>
  <si>
    <t>B0020730204</t>
  </si>
  <si>
    <t>B00207802053</t>
  </si>
  <si>
    <t>B0020870205</t>
  </si>
  <si>
    <t>B0020990105</t>
  </si>
  <si>
    <t>B002111</t>
  </si>
  <si>
    <t>B0021140207</t>
  </si>
  <si>
    <t>B0021300401</t>
  </si>
  <si>
    <t>B0021300402</t>
  </si>
  <si>
    <t>B00213204</t>
  </si>
  <si>
    <t>B00213301</t>
  </si>
  <si>
    <t>B0021330203</t>
  </si>
  <si>
    <t>B0021330603</t>
  </si>
  <si>
    <t>B0021330806</t>
  </si>
  <si>
    <t>B00213309031</t>
  </si>
  <si>
    <t>B00213309032</t>
  </si>
  <si>
    <t>B0021332201</t>
  </si>
  <si>
    <t>B0021332202</t>
  </si>
  <si>
    <t>B0021450304</t>
  </si>
  <si>
    <t>B0021460303</t>
  </si>
  <si>
    <t>B0021500501</t>
  </si>
  <si>
    <t>B0021500502</t>
  </si>
  <si>
    <t>B00215101</t>
  </si>
  <si>
    <t>B00215102</t>
  </si>
  <si>
    <t>B002155</t>
  </si>
  <si>
    <t>B0021680301</t>
  </si>
  <si>
    <t>B00217701</t>
  </si>
  <si>
    <t>B00217702</t>
  </si>
  <si>
    <t>B00217703</t>
  </si>
  <si>
    <t>B0021820101</t>
  </si>
  <si>
    <t>B0021820102</t>
  </si>
  <si>
    <t>B002217</t>
  </si>
  <si>
    <t>B002218</t>
  </si>
  <si>
    <t>B00221901</t>
  </si>
  <si>
    <t>B00221902</t>
  </si>
  <si>
    <t>B002220</t>
  </si>
  <si>
    <t>B002220K</t>
  </si>
  <si>
    <t>B002221</t>
  </si>
  <si>
    <t>B002222</t>
  </si>
  <si>
    <t>B002223</t>
  </si>
  <si>
    <t>B002224</t>
  </si>
  <si>
    <t>B002225</t>
  </si>
  <si>
    <t>B002226</t>
  </si>
  <si>
    <t>B002227</t>
  </si>
  <si>
    <t>B00503501</t>
  </si>
  <si>
    <t>B00503502</t>
  </si>
  <si>
    <t>B005036</t>
  </si>
  <si>
    <t>B005037</t>
  </si>
  <si>
    <t>B00605805</t>
  </si>
  <si>
    <t>1㎠当たり</t>
    <rPh sb="2" eb="3">
      <t>ア</t>
    </rPh>
    <phoneticPr fontId="3"/>
  </si>
  <si>
    <t>1ｇ当たり</t>
    <rPh sb="2" eb="3">
      <t>ア</t>
    </rPh>
    <phoneticPr fontId="3"/>
  </si>
  <si>
    <t>１セット当たり</t>
    <rPh sb="4" eb="5">
      <t>ア</t>
    </rPh>
    <phoneticPr fontId="3"/>
  </si>
  <si>
    <t>1㎝当たり</t>
    <rPh sb="2" eb="3">
      <t>ア</t>
    </rPh>
    <phoneticPr fontId="3"/>
  </si>
  <si>
    <t>1mL当たり</t>
    <rPh sb="3" eb="4">
      <t>ア</t>
    </rPh>
    <phoneticPr fontId="3"/>
  </si>
  <si>
    <t>0.1g当たり</t>
    <rPh sb="4" eb="5">
      <t>ア</t>
    </rPh>
    <phoneticPr fontId="3"/>
  </si>
  <si>
    <t>1g当たり</t>
    <rPh sb="2" eb="3">
      <t>ア</t>
    </rPh>
    <phoneticPr fontId="3"/>
  </si>
  <si>
    <t>1㎠当たり</t>
  </si>
  <si>
    <t>2枚1組</t>
    <rPh sb="1" eb="2">
      <t>マイ</t>
    </rPh>
    <rPh sb="3" eb="4">
      <t>クミ</t>
    </rPh>
    <phoneticPr fontId="3"/>
  </si>
  <si>
    <t>1㎝当たり</t>
    <rPh sb="1" eb="3">
      <t>センチメートルア</t>
    </rPh>
    <phoneticPr fontId="3"/>
  </si>
  <si>
    <t>1枚当たり</t>
    <rPh sb="1" eb="2">
      <t>マイ</t>
    </rPh>
    <rPh sb="2" eb="3">
      <t>ア</t>
    </rPh>
    <phoneticPr fontId="3"/>
  </si>
  <si>
    <t>1ｍL当たり</t>
    <rPh sb="3" eb="4">
      <t>ア</t>
    </rPh>
    <phoneticPr fontId="3"/>
  </si>
  <si>
    <t>1歯1枚当たり</t>
    <rPh sb="1" eb="2">
      <t>ハ</t>
    </rPh>
    <rPh sb="3" eb="4">
      <t>マイ</t>
    </rPh>
    <rPh sb="4" eb="5">
      <t>ア</t>
    </rPh>
    <phoneticPr fontId="3"/>
  </si>
  <si>
    <t>1㎠当たり</t>
    <rPh sb="1" eb="3">
      <t>ヘイホウア</t>
    </rPh>
    <phoneticPr fontId="3"/>
  </si>
  <si>
    <t>6本1組</t>
    <rPh sb="1" eb="2">
      <t>ホン</t>
    </rPh>
    <rPh sb="3" eb="4">
      <t>クミ</t>
    </rPh>
    <phoneticPr fontId="3"/>
  </si>
  <si>
    <t>8本1組</t>
    <rPh sb="1" eb="2">
      <t>ホン</t>
    </rPh>
    <rPh sb="3" eb="4">
      <t>クミ</t>
    </rPh>
    <phoneticPr fontId="3"/>
  </si>
  <si>
    <t>1本</t>
    <rPh sb="1" eb="2">
      <t>ホン</t>
    </rPh>
    <phoneticPr fontId="3"/>
  </si>
  <si>
    <t>1個</t>
    <rPh sb="1" eb="2">
      <t>コ</t>
    </rPh>
    <phoneticPr fontId="3"/>
  </si>
  <si>
    <t>1組</t>
    <rPh sb="1" eb="2">
      <t>クミ</t>
    </rPh>
    <phoneticPr fontId="3"/>
  </si>
  <si>
    <t>保険医療機関における購入価格による。</t>
    <rPh sb="0" eb="2">
      <t>ホケン</t>
    </rPh>
    <rPh sb="2" eb="4">
      <t>イリョウ</t>
    </rPh>
    <rPh sb="4" eb="6">
      <t>キカン</t>
    </rPh>
    <rPh sb="10" eb="12">
      <t>コウニュウ</t>
    </rPh>
    <rPh sb="12" eb="14">
      <t>カカク</t>
    </rPh>
    <phoneticPr fontId="3"/>
  </si>
  <si>
    <t>保険医療機関における購入価格による。</t>
    <rPh sb="0" eb="2">
      <t>ホケン</t>
    </rPh>
    <rPh sb="2" eb="4">
      <t>イリョウ</t>
    </rPh>
    <rPh sb="4" eb="6">
      <t>キカン</t>
    </rPh>
    <rPh sb="10" eb="14">
      <t>コウニュウカカク</t>
    </rPh>
    <phoneticPr fontId="3"/>
  </si>
  <si>
    <t>Ⅰ015人工鼻材料(3)呼気弁</t>
  </si>
  <si>
    <t>Ⅱ001血管造影用ｼｰｽｲﾝﾄﾛﾃﾞｭｰｻｰｾｯﾄ(4)心腔内及び大動脈デバイス用①標準型</t>
  </si>
  <si>
    <t>Ⅱ001血管造影用ｼｰｽｲﾝﾄﾛﾃﾞｭｰｻｰｾｯﾄ(4)心腔内及び大動脈デバイス用②特殊型　ｱ　65㎝未満</t>
  </si>
  <si>
    <t>Ⅱ001血管造影用ｼｰｽｲﾝﾄﾛﾃﾞｭｰｻｰｾｯﾄ(4)心腔内及び大動脈デバイス用②特殊型　ｲ　65㎝以上</t>
  </si>
  <si>
    <t>Ⅱ009血管造影用ｶﾃｰﾃﾙ(2)脳血管・腹部血管専用型</t>
  </si>
  <si>
    <t>Ⅱ009血管造影用ｶﾃｰﾃﾙ(3)ﾊﾞﾙｰﾝ型(Ⅰ) ①一般用</t>
  </si>
  <si>
    <t>Ⅱ009血管造影用ｶﾃｰﾃﾙ(3)ﾊﾞﾙｰﾝ型(Ⅰ) ②脳血管・腹部血管専用型</t>
  </si>
  <si>
    <t>Ⅱ009血管造影用ｶﾃｰﾃﾙ (4)ﾊﾞﾙｰﾝ型(Ⅱ)</t>
  </si>
  <si>
    <t>Ⅱ009血管造影用ｶﾃｰﾃﾙ(5)心臓ﾏﾙﾁﾊﾟｰﾊﾟｽ型</t>
  </si>
  <si>
    <t>Ⅱ009血管造影用ｶﾃｰﾃﾙ(6)ｻｲｼﾞﾝｸﾞ機能付加型</t>
  </si>
  <si>
    <t>Ⅱ010血管造影用ﾏｲｸﾛｶﾃｰﾃﾙ(4)気管支バルブ治療用</t>
  </si>
  <si>
    <t>Ⅱ031腎瘻又は膀胱瘻用材料(1)腎瘻用ｶﾃｰﾃﾙ ②ｶﾃｰﾃﾙｽﾃﾝﾄ型</t>
  </si>
  <si>
    <t>Ⅱ031腎瘻又は膀胱瘻用材料(1)腎瘻用ｶﾃｰﾃﾙ ③腎盂ﾊﾞﾙｰﾝ型</t>
  </si>
  <si>
    <t>Ⅱ031腎瘻又は膀胱瘻用材料(3)ﾀﾞｲﾚｰﾀｰ</t>
  </si>
  <si>
    <t>Ⅱ033経皮的又は経内視鏡的胆管等ﾄﾞﾚﾅｰｼﾞ用材料(2)ﾀﾞｲﾚｰﾀｰ</t>
  </si>
  <si>
    <t>Ⅱ056副木(1)軟化成形使用型 ⑤シート状</t>
  </si>
  <si>
    <t>Ⅱ057人工股関節用材料(2)大腿骨側材料 ②大腿骨ｽﾃﾑ(間接固定型) ｱ 標準型</t>
  </si>
  <si>
    <t>Ⅱ057人工股関節用材料(2)大腿骨側材料 ②大腿骨ｽﾃﾑ(間接固定型) ｲ 特殊型</t>
  </si>
  <si>
    <t>Ⅱ061固定用内副子(ﾌﾟﾚｰﾄ)(10)その他のﾌﾟﾚｰﾄ ②特殊 ｲ 胸骨挙上用</t>
  </si>
  <si>
    <t>Ⅱ061固定用内副子(ﾌﾟﾚｰﾄ)(10)その他のﾌﾟﾚｰﾄ ②特殊 ｳ ｽｸﾘｭｰ非使用型</t>
  </si>
  <si>
    <t>Ⅱ064脊椎固定用材料(1)脊椎ﾛｯﾄﾞ ①標準型</t>
  </si>
  <si>
    <t>Ⅱ064脊椎固定用材料(1)脊椎ﾛｯﾄﾞ ②特殊型</t>
  </si>
  <si>
    <t>Ⅱ064脊椎固定用材料(5)脊椎ｽｸﾘｭｰ(可動型)②低侵襲手術専用型</t>
  </si>
  <si>
    <t>Ⅱ064脊椎固定用材料(5)脊椎ｽｸﾘｭｰ(可動型)③横穴付き</t>
  </si>
  <si>
    <t>Ⅱ071ｶｽﾀﾑﾒｲﾄﾞ人工関節及びｶｽﾀﾑﾒｲﾄﾞ人工骨(3)ｶｽﾀﾑﾒｲﾄ人工骨ﾞﾌﾟﾚｰﾄ ①プレート型</t>
  </si>
  <si>
    <t>Ⅱ071ｶｽﾀﾑﾒｲﾄﾞ人工関節及びｶｽﾀﾑﾒｲﾄﾞ人工骨(3)ｶｽﾀﾑﾒｲﾄ人工骨ﾞﾌﾟﾚｰﾄ ②メッシュ型</t>
  </si>
  <si>
    <t>Ⅱ073髄内釘(1)髄内釘 ②大腿骨頸部型　ｱ　標準型</t>
  </si>
  <si>
    <t>Ⅱ073髄内釘(1)髄内釘 ②大腿骨頸部型　ｲ　X線透過型</t>
  </si>
  <si>
    <t>Ⅱ073髄内釘(1)髄内釘 ②大腿骨頸部型　ｲ　X線透過型 経過措置30400BZX00087000</t>
  </si>
  <si>
    <t>Ⅱ073髄内釘(1)髄内釘 ⑤肋骨型</t>
  </si>
  <si>
    <t>Ⅱ073髄内釘(2)横止めｽｸﾘｭｰ ②大腿骨頸部型　ｱ　標準型</t>
  </si>
  <si>
    <t>Ⅱ073髄内釘(2)横止めｽｸﾘｭｰ ②大腿骨頸部型　ｲ　X線透過型</t>
  </si>
  <si>
    <t>Ⅱ073髄内釘(2)横止めｽｸﾘｭｰ ②大腿骨頸部型　ｲ　X線透過型 経過措置30400BZX00087000</t>
  </si>
  <si>
    <t>Ⅱ073髄内釘(2)横止めｽｸﾘｭｰ ②大腿骨頸部型　ｳ　横穴付き</t>
  </si>
  <si>
    <t>Ⅱ073髄内釘(2)横止めｽｸﾘｭｰ ④両端ねじ型</t>
  </si>
  <si>
    <t>Ⅱ078人工骨(2)専用型 ⑤椎体固定用 ｲ １椎体用・可変式</t>
  </si>
  <si>
    <t>Ⅱ078人工骨(2)専用型 ⑤椎体固定用 ｳ その他</t>
  </si>
  <si>
    <t>Ⅱ080合成吸収性骨片接合材料（10）頭蓋骨閉鎖用ｸﾗﾝﾌﾟ①小児用</t>
  </si>
  <si>
    <t>Ⅱ080合成吸収性骨片接合材料（10）頭蓋骨閉鎖用ｸﾗﾝﾌﾟ②汎用</t>
  </si>
  <si>
    <t>Ⅱ087植込型脳･脊髄電気刺激装置(1)疼痛除去用 ①４極又は８極用</t>
  </si>
  <si>
    <t>Ⅱ087植込型脳･脊髄電気刺激装置(1)疼痛除去用 ②16極以上用</t>
  </si>
  <si>
    <t>Ⅱ087植込型脳･脊髄電気刺激装置(1)疼痛除去用 ③16極以上用・体位変換対応型</t>
  </si>
  <si>
    <t>Ⅱ087植込型脳･脊髄電気刺激装置(1)疼痛除去用 ⑤16極以上用・充電式・体位変換対応型</t>
  </si>
  <si>
    <t>Ⅱ087植込型脳･脊髄電気刺激装置(1)疼痛除去用 ⑥16極以上用・充電式・自動調整機能付き</t>
  </si>
  <si>
    <t>Ⅱ087植込型脳･脊髄電気刺激装置(2)振戦軽減用 ⑤16極以上用・充電式・自動調整機能付き</t>
  </si>
  <si>
    <t>Ⅱ099組織代用人工繊維布(1)心血管系用 ⑤心血管修復パッチ先天性心疾患用</t>
  </si>
  <si>
    <t>Ⅱ111植込型輸液ポンプ用随腔ｶﾃｰﾃﾙ</t>
  </si>
  <si>
    <t>Ⅱ114体外式ﾍﾟｰｽﾒｰｶｰ用ｶﾃｰﾃﾙ電極(2)心臓電気生理学的検査機能付加型 ⑦心腔内超音波検査機能付加型・心房内・心室内全域型</t>
  </si>
  <si>
    <t xml:space="preserve">Ⅱ120生体弁(2)異種心膜弁 (Ⅱ) </t>
  </si>
  <si>
    <t>Ⅱ130心臓手術用ｶﾃｰﾃﾙ(4)特殊ｶﾃｰﾃﾙ ①切削型</t>
  </si>
  <si>
    <t>Ⅱ130心臓手術用ｶﾃｰﾃﾙ(4)特殊ｶﾃｰﾃﾙ ②破砕型</t>
  </si>
  <si>
    <t>Ⅱ132ｶﾞｲﾃﾞｨﾝｸﾞｶﾃｰﾃﾙ(2)脳血管用 ②高度屈曲対応型</t>
  </si>
  <si>
    <t>Ⅱ132ｶﾞｲﾃﾞｨﾝｸﾞｶﾃｰﾃﾙ(2)脳血管用 ③紡錘型</t>
  </si>
  <si>
    <t>Ⅱ132ｶﾞｲﾃﾞｨﾝｸﾞｶﾃｰﾃﾙ(2)脳血管用 ④橈骨動脈穿刺対応型</t>
  </si>
  <si>
    <t>Ⅱ132ｶﾞｲﾃﾞｨﾝｸﾞｶﾃｰﾃﾙ(4)気管支用</t>
  </si>
  <si>
    <t>Ⅱ133血管内手術用ｶﾃｰﾃﾙ(1)経皮的脳血管形成術用ｶﾃｰﾃﾙ</t>
  </si>
  <si>
    <t>Ⅱ133血管内手術用ｶﾃｰﾃﾙ(2)末梢血管用ｽﾃﾝﾄｾｯﾄ ②橈骨動脈穿刺対応型</t>
  </si>
  <si>
    <t>Ⅱ133血管内手術用ｶﾃｰﾃﾙ(2)末梢血管用ｽﾃﾝﾄｾｯﾄ ③再狭窄抑制型</t>
  </si>
  <si>
    <t>Ⅱ133血管内手術用ｶﾃｰﾃﾙ(6)ｵｸﾘｭｰｼﾞｮﾝｶﾃｰﾃﾙ ②上大静脈止血対応型</t>
  </si>
  <si>
    <t>Ⅱ133血管内手術用ｶﾃｰﾃﾙ(6)ｵｸﾘｭｰｼﾞｮﾝｶﾃｰﾃﾙ ③特殊型</t>
  </si>
  <si>
    <t>Ⅱ133血管内手術用ｶﾃｰﾃﾙ(8)血管内異物除去用ｶﾃｰﾃﾙ ⑥リード一体型ペースメーカー抜去用カテーテル</t>
  </si>
  <si>
    <t>Ⅱ133血管内手術用ｶﾃｰﾃﾙ(9)血栓除去用ｶﾃｰﾃﾙ ③経皮的血栓除去用 ｱ 標準型</t>
  </si>
  <si>
    <t>Ⅱ133血管内手術用ｶﾃｰﾃﾙ(9)血栓除去用ｶﾃｰﾃﾙ ③経皮的血栓除去用 ｲ 破砕吸引型</t>
  </si>
  <si>
    <t>Ⅱ133血管内手術用ｶﾃｰﾃﾙ(22)ｴｷｼﾏﾚｰｻﾞｰ血管形成用ｶﾃｰﾃﾙ ①ｴｷｼﾏﾚｰｻﾞｰ型</t>
  </si>
  <si>
    <t>Ⅱ133血管内手術用ｶﾃｰﾃﾙ(22)ｴｷｼﾏﾚｰｻﾞｰ血管形成用ｶﾃｰﾃﾙ ②切削吸引型</t>
  </si>
  <si>
    <t>Ⅱ145血管内塞栓促進用補綴材(3)血管内塞栓材④液体塞栓材</t>
  </si>
  <si>
    <t>Ⅱ146大動脈用ｽﾃﾝﾄｸﾞﾗﾌﾄ(3)胸部大動脈用ｽﾃﾝﾄｸﾞﾗﾌﾄ（メイン部分）②中枢端可動型</t>
  </si>
  <si>
    <t>Ⅱ146大動脈用ｽﾃﾝﾄｸﾞﾗﾌﾄ(3)胸部大動脈用ｽﾃﾝﾄｸﾞﾗﾌﾄ（メイン部分）③血管分岐部対応型</t>
  </si>
  <si>
    <t>Ⅱ146大動脈用ｽﾃﾝﾄｸﾞﾗﾌﾄ(5)大動脈解離用ｽﾃﾝﾄｸﾞﾗﾌﾄ（ﾍﾞｱｽﾃﾝﾄ）</t>
  </si>
  <si>
    <t>Ⅱ150ﾋﾄ自家移植組織(5)ﾋﾄ羊膜基質使用自家培養口腔粘膜上皮 ①採取・培養ｷｯﾄ</t>
  </si>
  <si>
    <t>Ⅱ150ﾋﾄ自家移植組織(5)ﾋﾄ羊膜基質使用自家培養口腔粘膜上皮 ②調製・移植ｷｯﾄ</t>
  </si>
  <si>
    <t>Ⅱ151ﾃﾞﾝﾌﾟﾝ由来吸収性局所止血材(1)標準型</t>
  </si>
  <si>
    <t>Ⅱ151ﾃﾞﾝﾌﾟﾝ由来吸収性局所止血材(2)織布型</t>
  </si>
  <si>
    <t>Ⅱ155植込型心電図記録計</t>
  </si>
  <si>
    <t>Ⅱ168心腔内超音波ﾌﾟﾛｰﾌﾞ(3)再製造 ①標準型</t>
  </si>
  <si>
    <t>Ⅱ177心房中隔穿刺針(1)高周波型</t>
  </si>
  <si>
    <t>Ⅱ177心房中隔穿刺針(2)ｶﾞｲﾄﾞﾜｲﾔｰ型</t>
  </si>
  <si>
    <t>Ⅱ177心房中隔穿刺針(3)ｶﾆｭｰﾚ</t>
  </si>
  <si>
    <t>Ⅱ182経ｶﾃｰﾃﾙ人工生体弁ｾｯﾄ(1)ﾊﾞﾙｰﾝ拡張型人工生体弁ｾｯﾄ ①期限付改良加算なし</t>
  </si>
  <si>
    <t>Ⅱ182経ｶﾃｰﾃﾙ人工生体弁ｾｯﾄ(1)ﾊﾞﾙｰﾝ拡張型人工生体弁ｾｯﾄ ②期限付改良加算あり</t>
  </si>
  <si>
    <t>Ⅱ184仙骨神経刺激装置（2）充電式</t>
  </si>
  <si>
    <t>Ⅱ217前立腺組織用水蒸気ﾃﾞﾘﾊﾞﾘｰｼｽﾃﾑ</t>
  </si>
  <si>
    <t>Ⅱ218ﾋﾄ羊膜使用創傷被覆材</t>
  </si>
  <si>
    <t>Ⅱ219自家皮膚細胞移植用ｷｯﾄ(1）自家皮膚細胞移植用ｷｯﾄ･S</t>
  </si>
  <si>
    <t>Ⅱ219自家皮膚細胞移植用ｷｯﾄ(2）自家皮膚細胞移植用ｷｯﾄ･L</t>
  </si>
  <si>
    <t>Ⅱ220経消化管胆道ドレナージステント</t>
  </si>
  <si>
    <t>Ⅱ220経消化管胆道ドレナージステント経過措置30400BZX00150000</t>
  </si>
  <si>
    <t>Ⅱ221経皮的心肺補助システム</t>
  </si>
  <si>
    <t>Ⅱ222体外フォトフェレーシスキット</t>
  </si>
  <si>
    <t>Ⅱ223腱再生誘導材</t>
  </si>
  <si>
    <t>Ⅱ224前立腺組織用高圧水噴射システム</t>
  </si>
  <si>
    <t>Ⅱ225気管支用バルブ</t>
  </si>
  <si>
    <t>Ⅱ226ニコチン依存症治療補助アプリ</t>
  </si>
  <si>
    <t>Ⅱ227高血圧症治療補助アプリ</t>
  </si>
  <si>
    <t>Ⅴ035ﾃﾞﾝﾌﾟﾝ由来吸収性局所止血材(1)標準型</t>
  </si>
  <si>
    <t>Ⅴ035ﾃﾞﾝﾌﾟﾝ由来吸収性局所止血材(2)織布型</t>
  </si>
  <si>
    <t>Ⅴ036半導体ﾚｰｻﾞｰ用ﾌﾟﾛｰﾌﾞ</t>
  </si>
  <si>
    <t>Ⅴ037レーザー光照射用ニードルカテーテル</t>
  </si>
  <si>
    <t>Ⅵ058ＣＡＤ／ＣＡＭ冠用材料(5)ＣＡＤ／ＣＡＭ冠用材料(Ⅴ)</t>
  </si>
  <si>
    <t xml:space="preserve">Ⅵ062ｱﾊﾞｯﾄﾒﾝﾄ(1)ｱﾊﾞｯﾄﾒﾝﾄ(Ⅰ) </t>
  </si>
  <si>
    <t>Ⅵ062ｱﾊﾞｯﾄﾒﾝﾄ(2)ｱﾊﾞｯﾄﾒﾝﾄ(Ⅱ)</t>
  </si>
  <si>
    <t xml:space="preserve">Ⅵ062ｱﾊﾞｯﾄﾒﾝﾄ(3)ｱﾊﾞｯﾄﾒﾝﾄ(Ⅲ) </t>
  </si>
  <si>
    <t xml:space="preserve">Ⅵ062ｱﾊﾞｯﾄﾒﾝﾄ(4)ｱﾊﾞｯﾄﾒﾝﾄ(Ⅳ) </t>
  </si>
  <si>
    <t>Ⅵ063ｱﾀｯﾁﾒﾝﾄ(1)ｱﾀｯﾁﾒﾝﾄ(Ⅰ)</t>
  </si>
  <si>
    <t>Ⅵ063ｱﾀｯﾁﾒﾝﾄ(2)ｱﾀｯﾁﾒﾝﾄ(Ⅱ)</t>
  </si>
  <si>
    <t>Ⅵ063ｱﾀｯﾁﾒﾝﾄ(3)ｱﾀｯﾁﾒﾝﾄ(Ⅲ)</t>
  </si>
  <si>
    <t>Ⅷ015人工鼻材料(3)呼気弁</t>
  </si>
  <si>
    <t>2024年6月1日時点</t>
    <rPh sb="4" eb="5">
      <t>ネン</t>
    </rPh>
    <rPh sb="6" eb="7">
      <t>ガツ</t>
    </rPh>
    <rPh sb="8" eb="9">
      <t>ニチ</t>
    </rPh>
    <rPh sb="9" eb="11">
      <t>ジテン</t>
    </rPh>
    <phoneticPr fontId="1"/>
  </si>
  <si>
    <t>売上原価～営業利益の合計が100％となるように修正してください。</t>
    <rPh sb="0" eb="2">
      <t>ウリアゲ</t>
    </rPh>
    <rPh sb="2" eb="4">
      <t>ゲンカ</t>
    </rPh>
    <rPh sb="5" eb="9">
      <t>エイギョウリエキ</t>
    </rPh>
    <rPh sb="10" eb="12">
      <t>ゴウケイ</t>
    </rPh>
    <rPh sb="23" eb="25">
      <t>シュウセイ</t>
    </rPh>
    <phoneticPr fontId="1"/>
  </si>
  <si>
    <t>不採算となった主な理由　※選択式</t>
    <rPh sb="0" eb="3">
      <t>フサイサン</t>
    </rPh>
    <rPh sb="7" eb="8">
      <t>オモ</t>
    </rPh>
    <rPh sb="9" eb="11">
      <t>リユウ</t>
    </rPh>
    <rPh sb="13" eb="16">
      <t>センタクシキ</t>
    </rPh>
    <phoneticPr fontId="1"/>
  </si>
  <si>
    <t>不採算となった主な理由</t>
    <rPh sb="0" eb="3">
      <t>フサイサン</t>
    </rPh>
    <rPh sb="7" eb="8">
      <t>オモ</t>
    </rPh>
    <rPh sb="9" eb="11">
      <t>リユウ</t>
    </rPh>
    <phoneticPr fontId="1"/>
  </si>
  <si>
    <t>7. その他　※様式4にて詳細を説明</t>
    <phoneticPr fontId="1"/>
  </si>
  <si>
    <t>注　複数の理由で不採算となった場合は、本項目では主な理由を選択し、詳細は様式4で記載してください。</t>
    <rPh sb="0" eb="1">
      <t>チュウ</t>
    </rPh>
    <rPh sb="2" eb="4">
      <t>フクスウ</t>
    </rPh>
    <rPh sb="5" eb="7">
      <t>リユウ</t>
    </rPh>
    <rPh sb="8" eb="11">
      <t>フサイサン</t>
    </rPh>
    <rPh sb="15" eb="17">
      <t>バアイ</t>
    </rPh>
    <rPh sb="19" eb="22">
      <t>ホンコウモク</t>
    </rPh>
    <rPh sb="24" eb="25">
      <t>オモ</t>
    </rPh>
    <rPh sb="26" eb="28">
      <t>リユウ</t>
    </rPh>
    <rPh sb="29" eb="31">
      <t>センタク</t>
    </rPh>
    <rPh sb="33" eb="35">
      <t>ショウサイ</t>
    </rPh>
    <rPh sb="36" eb="38">
      <t>ヨウシキ</t>
    </rPh>
    <rPh sb="40" eb="42">
      <t>キサイ</t>
    </rPh>
    <phoneticPr fontId="1"/>
  </si>
  <si>
    <t>＊原則として、令和6年度の係数を使用してください。</t>
    <rPh sb="1" eb="3">
      <t>ゲンソク</t>
    </rPh>
    <rPh sb="7" eb="9">
      <t>レイワ</t>
    </rPh>
    <rPh sb="10" eb="12">
      <t>ネンド</t>
    </rPh>
    <rPh sb="13" eb="15">
      <t>ケイスウ</t>
    </rPh>
    <rPh sb="16" eb="18">
      <t>シヨウ</t>
    </rPh>
    <phoneticPr fontId="1"/>
  </si>
  <si>
    <t>７．営業利益</t>
    <rPh sb="2" eb="4">
      <t>エイギョウ</t>
    </rPh>
    <rPh sb="4" eb="6">
      <t>リエキ</t>
    </rPh>
    <phoneticPr fontId="1"/>
  </si>
  <si>
    <t>注11に記載の係数で
算出する</t>
    <rPh sb="0" eb="1">
      <t>チュウ</t>
    </rPh>
    <rPh sb="4" eb="6">
      <t>キサイ</t>
    </rPh>
    <rPh sb="7" eb="9">
      <t>ケイスウ</t>
    </rPh>
    <rPh sb="11" eb="13">
      <t>サンシュツ</t>
    </rPh>
    <phoneticPr fontId="1"/>
  </si>
  <si>
    <t>注11に記載の係数で
算出しない理由</t>
    <rPh sb="0" eb="1">
      <t>チュウ</t>
    </rPh>
    <rPh sb="4" eb="6">
      <t>キサイ</t>
    </rPh>
    <rPh sb="7" eb="9">
      <t>ケイスウ</t>
    </rPh>
    <rPh sb="11" eb="13">
      <t>サンシュツ</t>
    </rPh>
    <rPh sb="16" eb="18">
      <t>リユウ</t>
    </rPh>
    <phoneticPr fontId="1"/>
  </si>
  <si>
    <t>　　  その上で、下表の項目に新たに設定する係数を記載してください。</t>
    <rPh sb="6" eb="7">
      <t>ウエ</t>
    </rPh>
    <rPh sb="15" eb="16">
      <t>アラ</t>
    </rPh>
    <rPh sb="18" eb="20">
      <t>セッテイ</t>
    </rPh>
    <rPh sb="22" eb="24">
      <t>ケイスウ</t>
    </rPh>
    <phoneticPr fontId="1"/>
  </si>
  <si>
    <t>営業利益率
（＝営業利益／製造販売業者出荷価格）</t>
    <rPh sb="0" eb="4">
      <t>エイギョウリエキ</t>
    </rPh>
    <rPh sb="4" eb="5">
      <t>リツ</t>
    </rPh>
    <phoneticPr fontId="1"/>
  </si>
  <si>
    <t>注11　中医協資料として公開されている「特定保険医療材料の基準材料価格の算定における原価計算方式の係数」にて計算される場合は、下記の「注11に記載の係数で算出する」を「はい」に切り替えてください。</t>
    <rPh sb="4" eb="7">
      <t>チュウイキョウ</t>
    </rPh>
    <rPh sb="7" eb="9">
      <t>シリョウ</t>
    </rPh>
    <rPh sb="12" eb="14">
      <t>コウカイ</t>
    </rPh>
    <rPh sb="20" eb="22">
      <t>トクテイ</t>
    </rPh>
    <rPh sb="22" eb="24">
      <t>ホケン</t>
    </rPh>
    <rPh sb="24" eb="26">
      <t>イリョウ</t>
    </rPh>
    <rPh sb="26" eb="28">
      <t>ザイリョウ</t>
    </rPh>
    <rPh sb="29" eb="31">
      <t>キジュン</t>
    </rPh>
    <rPh sb="31" eb="33">
      <t>ザイリョウ</t>
    </rPh>
    <rPh sb="33" eb="35">
      <t>カカク</t>
    </rPh>
    <rPh sb="36" eb="38">
      <t>サンテイ</t>
    </rPh>
    <rPh sb="42" eb="44">
      <t>ゲンカ</t>
    </rPh>
    <rPh sb="44" eb="46">
      <t>ケイサン</t>
    </rPh>
    <rPh sb="46" eb="48">
      <t>ホウシキ</t>
    </rPh>
    <rPh sb="49" eb="51">
      <t>ケイスウ</t>
    </rPh>
    <rPh sb="54" eb="56">
      <t>ケイサン</t>
    </rPh>
    <rPh sb="59" eb="61">
      <t>バアイ</t>
    </rPh>
    <rPh sb="88" eb="89">
      <t>キ</t>
    </rPh>
    <rPh sb="90" eb="91">
      <t>カ</t>
    </rPh>
    <phoneticPr fontId="1"/>
  </si>
  <si>
    <t>８．流通経費</t>
    <rPh sb="2" eb="4">
      <t>リュウツウ</t>
    </rPh>
    <rPh sb="4" eb="6">
      <t>ケイヒ</t>
    </rPh>
    <phoneticPr fontId="1"/>
  </si>
  <si>
    <t>注13　中医協資料として公開されている「特定保険医療材料の基準材料価格の算定における原価計算方式の係数」にて計算される場合は、下記の「注13に記載の係数で算出する」を「はい」に切り替えてください。</t>
    <rPh sb="4" eb="7">
      <t>チュウイキョウ</t>
    </rPh>
    <rPh sb="7" eb="9">
      <t>シリョウ</t>
    </rPh>
    <rPh sb="12" eb="14">
      <t>コウカイ</t>
    </rPh>
    <rPh sb="20" eb="22">
      <t>トクテイ</t>
    </rPh>
    <rPh sb="22" eb="24">
      <t>ホケン</t>
    </rPh>
    <rPh sb="24" eb="26">
      <t>イリョウ</t>
    </rPh>
    <rPh sb="26" eb="28">
      <t>ザイリョウ</t>
    </rPh>
    <rPh sb="29" eb="31">
      <t>キジュン</t>
    </rPh>
    <rPh sb="31" eb="33">
      <t>ザイリョウ</t>
    </rPh>
    <rPh sb="33" eb="35">
      <t>カカク</t>
    </rPh>
    <rPh sb="36" eb="38">
      <t>サンテイ</t>
    </rPh>
    <rPh sb="42" eb="44">
      <t>ゲンカ</t>
    </rPh>
    <rPh sb="44" eb="46">
      <t>ケイサン</t>
    </rPh>
    <rPh sb="46" eb="48">
      <t>ホウシキ</t>
    </rPh>
    <rPh sb="49" eb="51">
      <t>ケイスウ</t>
    </rPh>
    <rPh sb="54" eb="56">
      <t>ケイサン</t>
    </rPh>
    <rPh sb="59" eb="61">
      <t>バアイ</t>
    </rPh>
    <rPh sb="88" eb="89">
      <t>キ</t>
    </rPh>
    <rPh sb="90" eb="91">
      <t>カ</t>
    </rPh>
    <phoneticPr fontId="1"/>
  </si>
  <si>
    <t>注13に記載の係数で
算出する</t>
    <rPh sb="0" eb="1">
      <t>チュウ</t>
    </rPh>
    <rPh sb="4" eb="6">
      <t>キサイ</t>
    </rPh>
    <rPh sb="7" eb="9">
      <t>ケイスウ</t>
    </rPh>
    <rPh sb="11" eb="13">
      <t>サンシュツ</t>
    </rPh>
    <phoneticPr fontId="1"/>
  </si>
  <si>
    <t>注13に記載の係数で
算出しない理由</t>
    <rPh sb="0" eb="1">
      <t>チュウ</t>
    </rPh>
    <rPh sb="4" eb="6">
      <t>キサイ</t>
    </rPh>
    <rPh sb="7" eb="9">
      <t>ケイスウ</t>
    </rPh>
    <rPh sb="11" eb="13">
      <t>サンシュツ</t>
    </rPh>
    <rPh sb="16" eb="18">
      <t>リユウ</t>
    </rPh>
    <phoneticPr fontId="1"/>
  </si>
  <si>
    <t>流通経費率
（＝流通経費／税抜き価格）</t>
    <rPh sb="0" eb="4">
      <t>リュウツウケイヒ</t>
    </rPh>
    <rPh sb="4" eb="5">
      <t>リツ</t>
    </rPh>
    <phoneticPr fontId="1"/>
  </si>
  <si>
    <t>様式２　①’総括表（独自係数利用）</t>
    <rPh sb="0" eb="2">
      <t>ヨウシキ</t>
    </rPh>
    <rPh sb="6" eb="8">
      <t>ソウカツ</t>
    </rPh>
    <rPh sb="8" eb="9">
      <t>ヒョウ</t>
    </rPh>
    <rPh sb="10" eb="14">
      <t>ドクジケイスウ</t>
    </rPh>
    <rPh sb="14" eb="16">
      <t>リヨウ</t>
    </rPh>
    <phoneticPr fontId="1"/>
  </si>
  <si>
    <t>10．償還価格の推移</t>
    <rPh sb="3" eb="7">
      <t>ショウカンカカク</t>
    </rPh>
    <rPh sb="8" eb="10">
      <t>スイイ</t>
    </rPh>
    <phoneticPr fontId="1"/>
  </si>
  <si>
    <t>注　収載時期が古く、収載時償還価格が不明な場合は「不明」と記載ください。</t>
    <rPh sb="0" eb="1">
      <t>チュウ</t>
    </rPh>
    <rPh sb="2" eb="6">
      <t>シュウサイジキ</t>
    </rPh>
    <rPh sb="7" eb="8">
      <t>フル</t>
    </rPh>
    <rPh sb="10" eb="12">
      <t>シュウサイ</t>
    </rPh>
    <rPh sb="12" eb="13">
      <t>ジ</t>
    </rPh>
    <rPh sb="13" eb="17">
      <t>ショウカンカカク</t>
    </rPh>
    <rPh sb="18" eb="20">
      <t>フメイ</t>
    </rPh>
    <rPh sb="21" eb="23">
      <t>バアイ</t>
    </rPh>
    <rPh sb="25" eb="27">
      <t>フメイ</t>
    </rPh>
    <rPh sb="29" eb="31">
      <t>キサイ</t>
    </rPh>
    <phoneticPr fontId="1"/>
  </si>
  <si>
    <t>注16　売上高を100%とし、売上原価、一般管理販売費、研究開発費及び営業利益をその内訳となるように記載してください。各割合（％）は自動入力されます。</t>
    <rPh sb="0" eb="1">
      <t>チュウ</t>
    </rPh>
    <rPh sb="4" eb="6">
      <t>ウリアゲ</t>
    </rPh>
    <rPh sb="6" eb="7">
      <t>ダカ</t>
    </rPh>
    <rPh sb="15" eb="17">
      <t>ウリアゲ</t>
    </rPh>
    <rPh sb="17" eb="19">
      <t>ゲンカ</t>
    </rPh>
    <rPh sb="20" eb="27">
      <t>イッパンカンリハンバイヒ</t>
    </rPh>
    <rPh sb="28" eb="32">
      <t>ケンキュウカイハツ</t>
    </rPh>
    <rPh sb="32" eb="33">
      <t>ヒ</t>
    </rPh>
    <rPh sb="33" eb="34">
      <t>オヨ</t>
    </rPh>
    <rPh sb="35" eb="39">
      <t>エイギョウリエキ</t>
    </rPh>
    <rPh sb="42" eb="44">
      <t>ウチワケ</t>
    </rPh>
    <rPh sb="50" eb="52">
      <t>キサイ</t>
    </rPh>
    <rPh sb="59" eb="60">
      <t>カク</t>
    </rPh>
    <rPh sb="60" eb="62">
      <t>ワリアイ</t>
    </rPh>
    <rPh sb="66" eb="70">
      <t>ジドウニュウリョク</t>
    </rPh>
    <phoneticPr fontId="1"/>
  </si>
  <si>
    <t>注17　「償還価格（円）」には診療報酬改定時点の償還価格を記載してください。</t>
    <rPh sb="0" eb="1">
      <t>チュウ</t>
    </rPh>
    <rPh sb="5" eb="9">
      <t>ショウカンカカク</t>
    </rPh>
    <rPh sb="10" eb="11">
      <t>エン</t>
    </rPh>
    <rPh sb="15" eb="23">
      <t>シンリョウホウシュウカイテイジテン</t>
    </rPh>
    <rPh sb="24" eb="28">
      <t>ショウカンカカク</t>
    </rPh>
    <rPh sb="29" eb="31">
      <t>キサイ</t>
    </rPh>
    <phoneticPr fontId="1"/>
  </si>
  <si>
    <t>注18　不採算品目再算定、外国平均価格に基づく再算定及び市場拡大再算定の対象となった改定年については、改定前の価格を「改定前償還価格（円）」に記載してください。</t>
    <rPh sb="0" eb="1">
      <t>チュウ</t>
    </rPh>
    <rPh sb="4" eb="7">
      <t>フサイサン</t>
    </rPh>
    <rPh sb="7" eb="9">
      <t>ヒンモク</t>
    </rPh>
    <rPh sb="9" eb="12">
      <t>サイサンテイ</t>
    </rPh>
    <rPh sb="13" eb="17">
      <t>ガイコクヘイキン</t>
    </rPh>
    <rPh sb="17" eb="19">
      <t>カカク</t>
    </rPh>
    <rPh sb="20" eb="21">
      <t>モト</t>
    </rPh>
    <rPh sb="23" eb="26">
      <t>サイサンテイ</t>
    </rPh>
    <rPh sb="26" eb="27">
      <t>オヨ</t>
    </rPh>
    <rPh sb="28" eb="35">
      <t>シジョウカクダイサイサンテイ</t>
    </rPh>
    <rPh sb="36" eb="38">
      <t>タイショウ</t>
    </rPh>
    <rPh sb="42" eb="45">
      <t>カイテイネン</t>
    </rPh>
    <rPh sb="51" eb="54">
      <t>カイテイマエ</t>
    </rPh>
    <rPh sb="55" eb="57">
      <t>カカク</t>
    </rPh>
    <rPh sb="59" eb="62">
      <t>カイテイマエ</t>
    </rPh>
    <rPh sb="62" eb="66">
      <t>ショウカンカカク</t>
    </rPh>
    <rPh sb="67" eb="68">
      <t>エン</t>
    </rPh>
    <rPh sb="71" eb="73">
      <t>キサイ</t>
    </rPh>
    <phoneticPr fontId="1"/>
  </si>
  <si>
    <t>注19　対象年の診療報酬改定において、機能区分の細分化、合理化、名称変更、定義変更又は留意事項変更がなされた場合は「○対象」を、特に変更がなかった場合は「×非対象」をそれぞれ選択してください。</t>
    <rPh sb="0" eb="1">
      <t>チュウ</t>
    </rPh>
    <rPh sb="4" eb="6">
      <t>タイショウ</t>
    </rPh>
    <rPh sb="6" eb="7">
      <t>ネン</t>
    </rPh>
    <rPh sb="8" eb="14">
      <t>シンリョウホウシュウカイテイ</t>
    </rPh>
    <rPh sb="19" eb="23">
      <t>キノウクブン</t>
    </rPh>
    <rPh sb="24" eb="27">
      <t>サイブンカ</t>
    </rPh>
    <rPh sb="28" eb="30">
      <t>ゴウリ</t>
    </rPh>
    <rPh sb="29" eb="30">
      <t>トウゴウ</t>
    </rPh>
    <rPh sb="32" eb="36">
      <t>メイショウヘンコウ</t>
    </rPh>
    <rPh sb="37" eb="41">
      <t>テイギヘンコウ</t>
    </rPh>
    <rPh sb="41" eb="42">
      <t>マタ</t>
    </rPh>
    <rPh sb="43" eb="47">
      <t>リュウイジコウ</t>
    </rPh>
    <rPh sb="47" eb="49">
      <t>ヘンコウ</t>
    </rPh>
    <rPh sb="54" eb="56">
      <t>バアイ</t>
    </rPh>
    <rPh sb="59" eb="61">
      <t>タイショウ</t>
    </rPh>
    <rPh sb="64" eb="65">
      <t>トク</t>
    </rPh>
    <rPh sb="66" eb="68">
      <t>ヘンコウ</t>
    </rPh>
    <rPh sb="73" eb="75">
      <t>バアイ</t>
    </rPh>
    <rPh sb="78" eb="79">
      <t>ヒ</t>
    </rPh>
    <rPh sb="79" eb="81">
      <t>タイショウ</t>
    </rPh>
    <rPh sb="87" eb="89">
      <t>センタク</t>
    </rPh>
    <phoneticPr fontId="1"/>
  </si>
  <si>
    <t>９．過去4年間の売上高推移について</t>
    <rPh sb="2" eb="4">
      <t>カコ</t>
    </rPh>
    <rPh sb="5" eb="7">
      <t>ネンカン</t>
    </rPh>
    <rPh sb="8" eb="10">
      <t>ウリアゲ</t>
    </rPh>
    <rPh sb="10" eb="11">
      <t>ダカ</t>
    </rPh>
    <rPh sb="11" eb="13">
      <t>スイイ</t>
    </rPh>
    <phoneticPr fontId="1"/>
  </si>
  <si>
    <t>要望製品の売上高推移</t>
    <rPh sb="0" eb="4">
      <t>ヨウボウセイヒン</t>
    </rPh>
    <rPh sb="5" eb="8">
      <t>ウリアゲダカ</t>
    </rPh>
    <rPh sb="8" eb="10">
      <t>スイイ</t>
    </rPh>
    <phoneticPr fontId="1"/>
  </si>
  <si>
    <t>自社の売上高推移</t>
    <rPh sb="0" eb="2">
      <t>ジシャ</t>
    </rPh>
    <rPh sb="3" eb="6">
      <t>ウリアゲダカ</t>
    </rPh>
    <rPh sb="6" eb="8">
      <t>スイイ</t>
    </rPh>
    <phoneticPr fontId="1"/>
  </si>
  <si>
    <t>売上高（円）</t>
    <rPh sb="0" eb="2">
      <t>ウリアゲ</t>
    </rPh>
    <rPh sb="2" eb="3">
      <t>ダカ</t>
    </rPh>
    <phoneticPr fontId="1"/>
  </si>
  <si>
    <t>注15　要望製品の売上高推移及び自社の売上高推移を記載してください。</t>
    <rPh sb="0" eb="1">
      <t>チュウ</t>
    </rPh>
    <rPh sb="4" eb="8">
      <t>ヨウボウセイヒン</t>
    </rPh>
    <rPh sb="9" eb="12">
      <t>ウリアゲダカ</t>
    </rPh>
    <rPh sb="12" eb="14">
      <t>スイイ</t>
    </rPh>
    <rPh sb="14" eb="15">
      <t>オヨ</t>
    </rPh>
    <rPh sb="16" eb="18">
      <t>ジシャ</t>
    </rPh>
    <rPh sb="19" eb="22">
      <t>ウリアゲダカ</t>
    </rPh>
    <rPh sb="22" eb="24">
      <t>スイイ</t>
    </rPh>
    <rPh sb="25" eb="27">
      <t>キサイ</t>
    </rPh>
    <phoneticPr fontId="1"/>
  </si>
  <si>
    <t>年間販売数量（個）</t>
    <rPh sb="7" eb="8">
      <t>コ</t>
    </rPh>
    <phoneticPr fontId="1"/>
  </si>
  <si>
    <t>年間販売数量（個）</t>
    <phoneticPr fontId="1"/>
  </si>
  <si>
    <t>年間販売数量（個）</t>
    <rPh sb="0" eb="6">
      <t>ネンカンハンバイスウリョウ</t>
    </rPh>
    <rPh sb="7" eb="8">
      <t>コ</t>
    </rPh>
    <phoneticPr fontId="1"/>
  </si>
  <si>
    <t>様式１【別添１】不採算対象製品コード一覧</t>
    <rPh sb="0" eb="2">
      <t>ヨウシキ</t>
    </rPh>
    <rPh sb="4" eb="6">
      <t>ベッテン</t>
    </rPh>
    <rPh sb="11" eb="13">
      <t>タイショウ</t>
    </rPh>
    <rPh sb="13" eb="15">
      <t>セイヒン</t>
    </rPh>
    <rPh sb="18" eb="20">
      <t>イチラン</t>
    </rPh>
    <phoneticPr fontId="1"/>
  </si>
  <si>
    <t>様式１【別添３】機能区分内の自社及び他社製品一覧</t>
    <rPh sb="0" eb="2">
      <t>ヨウシキ</t>
    </rPh>
    <rPh sb="4" eb="6">
      <t>ベッテン</t>
    </rPh>
    <rPh sb="8" eb="10">
      <t>キノウ</t>
    </rPh>
    <rPh sb="10" eb="12">
      <t>クブン</t>
    </rPh>
    <rPh sb="12" eb="13">
      <t>ナイ</t>
    </rPh>
    <rPh sb="14" eb="16">
      <t>ジシャ</t>
    </rPh>
    <rPh sb="16" eb="17">
      <t>オヨ</t>
    </rPh>
    <rPh sb="18" eb="20">
      <t>タシャ</t>
    </rPh>
    <rPh sb="20" eb="22">
      <t>セイヒン</t>
    </rPh>
    <rPh sb="22" eb="24">
      <t>イチラン</t>
    </rPh>
    <phoneticPr fontId="1"/>
  </si>
  <si>
    <t>注12　係数にて計算することが適切でないと判断する場合は、下記の「注11に記載の係数で算出する」を「いいえ」に切り替え、その理由を「注11に記載の係数で算出しない理由」欄に記載してください。</t>
    <rPh sb="0" eb="1">
      <t>チュウ</t>
    </rPh>
    <rPh sb="4" eb="6">
      <t>ケイスウ</t>
    </rPh>
    <rPh sb="8" eb="10">
      <t>ケイサン</t>
    </rPh>
    <rPh sb="15" eb="17">
      <t>テキセツ</t>
    </rPh>
    <rPh sb="21" eb="23">
      <t>ハンダン</t>
    </rPh>
    <rPh sb="25" eb="27">
      <t>バアイ</t>
    </rPh>
    <rPh sb="29" eb="31">
      <t>カキ</t>
    </rPh>
    <rPh sb="33" eb="34">
      <t>チュウ</t>
    </rPh>
    <rPh sb="37" eb="39">
      <t>キサイ</t>
    </rPh>
    <rPh sb="40" eb="42">
      <t>ケイスウ</t>
    </rPh>
    <rPh sb="43" eb="45">
      <t>サンシュツ</t>
    </rPh>
    <rPh sb="55" eb="56">
      <t>キ</t>
    </rPh>
    <rPh sb="57" eb="58">
      <t>カ</t>
    </rPh>
    <phoneticPr fontId="1"/>
  </si>
  <si>
    <t>注14　係数にて計算することが適切でないと判断する場合は、下記の「注13に記載の係数で算出する」を「いいえ」に切り替え、その理由を「注13に記載の係数で算出しない理由」欄に記載してください。</t>
    <rPh sb="0" eb="1">
      <t>チュウ</t>
    </rPh>
    <rPh sb="4" eb="6">
      <t>ケイスウ</t>
    </rPh>
    <rPh sb="8" eb="10">
      <t>ケイサン</t>
    </rPh>
    <rPh sb="15" eb="17">
      <t>テキセツ</t>
    </rPh>
    <rPh sb="21" eb="23">
      <t>ハンダン</t>
    </rPh>
    <rPh sb="25" eb="27">
      <t>バアイ</t>
    </rPh>
    <rPh sb="29" eb="31">
      <t>カキ</t>
    </rPh>
    <rPh sb="33" eb="34">
      <t>チュウ</t>
    </rPh>
    <rPh sb="37" eb="39">
      <t>キサイ</t>
    </rPh>
    <rPh sb="40" eb="42">
      <t>ケイスウ</t>
    </rPh>
    <rPh sb="43" eb="45">
      <t>サンシュツ</t>
    </rPh>
    <rPh sb="55" eb="56">
      <t>キ</t>
    </rPh>
    <rPh sb="57" eb="58">
      <t>カ</t>
    </rPh>
    <phoneticPr fontId="1"/>
  </si>
  <si>
    <t>注　原則1製品名の記載を想定していますが、複数の製品名が存在する場合は、代表的な製品名のみ左記に記載し、【別添1】不採算対象製品コード一覧で製品コードと併せて記載してください。</t>
    <rPh sb="0" eb="1">
      <t>チュウ</t>
    </rPh>
    <rPh sb="2" eb="4">
      <t>ゲンソク</t>
    </rPh>
    <rPh sb="5" eb="8">
      <t>セイヒンメイ</t>
    </rPh>
    <rPh sb="9" eb="11">
      <t>キサイ</t>
    </rPh>
    <rPh sb="12" eb="14">
      <t>ソウテイ</t>
    </rPh>
    <rPh sb="21" eb="23">
      <t>フクスウ</t>
    </rPh>
    <rPh sb="24" eb="27">
      <t>セイヒンメイ</t>
    </rPh>
    <rPh sb="28" eb="30">
      <t>ソンザイ</t>
    </rPh>
    <rPh sb="32" eb="34">
      <t>バアイ</t>
    </rPh>
    <rPh sb="36" eb="39">
      <t>ダイヒョウテキ</t>
    </rPh>
    <rPh sb="40" eb="43">
      <t>セイヒンメイ</t>
    </rPh>
    <rPh sb="45" eb="47">
      <t>サキ</t>
    </rPh>
    <rPh sb="48" eb="50">
      <t>キサイ</t>
    </rPh>
    <rPh sb="53" eb="55">
      <t>ベッテン</t>
    </rPh>
    <rPh sb="57" eb="60">
      <t>フサイサン</t>
    </rPh>
    <rPh sb="60" eb="62">
      <t>タイショウ</t>
    </rPh>
    <rPh sb="62" eb="64">
      <t>セイヒン</t>
    </rPh>
    <rPh sb="67" eb="69">
      <t>イチラン</t>
    </rPh>
    <rPh sb="70" eb="72">
      <t>セイヒン</t>
    </rPh>
    <rPh sb="76" eb="77">
      <t>アワ</t>
    </rPh>
    <rPh sb="79" eb="81">
      <t>キサイ</t>
    </rPh>
    <phoneticPr fontId="1"/>
  </si>
  <si>
    <t>注　複数の製品コードが存在している場合は【別添1】不採算対象製品コード一覧に記載してください。</t>
    <rPh sb="0" eb="1">
      <t>チュウ</t>
    </rPh>
    <rPh sb="2" eb="4">
      <t>フクスウ</t>
    </rPh>
    <rPh sb="5" eb="7">
      <t>セイヒン</t>
    </rPh>
    <rPh sb="11" eb="13">
      <t>ソンザイ</t>
    </rPh>
    <rPh sb="17" eb="19">
      <t>バアイ</t>
    </rPh>
    <rPh sb="21" eb="23">
      <t>ベッテン</t>
    </rPh>
    <rPh sb="25" eb="28">
      <t>フサイサン</t>
    </rPh>
    <rPh sb="28" eb="30">
      <t>タイショウ</t>
    </rPh>
    <rPh sb="30" eb="32">
      <t>セイヒン</t>
    </rPh>
    <rPh sb="35" eb="37">
      <t>イチラン</t>
    </rPh>
    <rPh sb="38" eb="40">
      <t>キサイ</t>
    </rPh>
    <phoneticPr fontId="1"/>
  </si>
  <si>
    <t>注　収載機能区分が複数存在する場合は代表的な１機能区分コードのみを記載し、全機能区分コードを【別添２】収載機能区分一覧に記載してください。</t>
    <rPh sb="0" eb="1">
      <t>チュウ</t>
    </rPh>
    <rPh sb="2" eb="4">
      <t>シュウサイ</t>
    </rPh>
    <rPh sb="4" eb="8">
      <t>キノウクブン</t>
    </rPh>
    <rPh sb="9" eb="11">
      <t>フクスウ</t>
    </rPh>
    <rPh sb="11" eb="13">
      <t>ソンザイ</t>
    </rPh>
    <rPh sb="15" eb="17">
      <t>バアイ</t>
    </rPh>
    <rPh sb="18" eb="21">
      <t>ダイヒョウテキ</t>
    </rPh>
    <rPh sb="23" eb="27">
      <t>キノウクブン</t>
    </rPh>
    <rPh sb="33" eb="35">
      <t>キサイ</t>
    </rPh>
    <rPh sb="37" eb="38">
      <t>ゼン</t>
    </rPh>
    <rPh sb="38" eb="42">
      <t>キノウクブン</t>
    </rPh>
    <rPh sb="47" eb="49">
      <t>ベッテン</t>
    </rPh>
    <rPh sb="51" eb="57">
      <t>シュウサイキノウクブン</t>
    </rPh>
    <rPh sb="57" eb="59">
      <t>イチラン</t>
    </rPh>
    <rPh sb="60" eb="62">
      <t>キサイ</t>
    </rPh>
    <phoneticPr fontId="1"/>
  </si>
  <si>
    <t>注　機能区分内の他製品情報を２つ以上保有している場合は代表的な２製品の情報のみ記載し、全製品情報を【別添３】機能区分内の自社及び他社製品一覧に記載してください。</t>
    <rPh sb="0" eb="1">
      <t>チュウ</t>
    </rPh>
    <rPh sb="2" eb="7">
      <t>キノウクブンナイ</t>
    </rPh>
    <rPh sb="8" eb="13">
      <t>ホカセイヒンジョウホウ</t>
    </rPh>
    <rPh sb="16" eb="18">
      <t>イジョウ</t>
    </rPh>
    <rPh sb="18" eb="20">
      <t>ホユウ</t>
    </rPh>
    <rPh sb="24" eb="26">
      <t>バアイ</t>
    </rPh>
    <rPh sb="27" eb="30">
      <t>ダイヒョウテキ</t>
    </rPh>
    <rPh sb="32" eb="34">
      <t>セイヒン</t>
    </rPh>
    <rPh sb="35" eb="37">
      <t>ジョウホウ</t>
    </rPh>
    <rPh sb="39" eb="41">
      <t>キサイ</t>
    </rPh>
    <rPh sb="43" eb="46">
      <t>ゼンセイヒン</t>
    </rPh>
    <rPh sb="46" eb="48">
      <t>ジョウホウ</t>
    </rPh>
    <rPh sb="50" eb="52">
      <t>ベッテン</t>
    </rPh>
    <rPh sb="54" eb="59">
      <t>キノウクブンナイ</t>
    </rPh>
    <rPh sb="60" eb="62">
      <t>ジシャ</t>
    </rPh>
    <rPh sb="62" eb="63">
      <t>オヨ</t>
    </rPh>
    <rPh sb="64" eb="66">
      <t>タシャ</t>
    </rPh>
    <rPh sb="66" eb="68">
      <t>セイヒン</t>
    </rPh>
    <rPh sb="68" eb="70">
      <t>イチラン</t>
    </rPh>
    <rPh sb="71" eb="73">
      <t>キサイ</t>
    </rPh>
    <phoneticPr fontId="1"/>
  </si>
  <si>
    <t>注　「機能区分内の他製品情報を保有している」とは原則、製造販売業者名、製品名及び販売シェアの3つの情報を保有していることを指します。記載できない理由等がある場合は個別に産情課にご相談ください。</t>
    <rPh sb="0" eb="1">
      <t>チュウ</t>
    </rPh>
    <rPh sb="3" eb="8">
      <t>キノウクブンナイ</t>
    </rPh>
    <rPh sb="9" eb="12">
      <t>ホカセイヒン</t>
    </rPh>
    <rPh sb="12" eb="14">
      <t>ジョウホウ</t>
    </rPh>
    <rPh sb="15" eb="17">
      <t>ホユウ</t>
    </rPh>
    <rPh sb="24" eb="26">
      <t>ゲンソク</t>
    </rPh>
    <rPh sb="38" eb="39">
      <t>オヨ</t>
    </rPh>
    <rPh sb="52" eb="54">
      <t>ホユウ</t>
    </rPh>
    <rPh sb="61" eb="62">
      <t>サ</t>
    </rPh>
    <rPh sb="66" eb="68">
      <t>キサイ</t>
    </rPh>
    <rPh sb="72" eb="74">
      <t>リユウ</t>
    </rPh>
    <rPh sb="74" eb="75">
      <t>ナド</t>
    </rPh>
    <rPh sb="78" eb="80">
      <t>バアイ</t>
    </rPh>
    <rPh sb="81" eb="83">
      <t>コベツ</t>
    </rPh>
    <rPh sb="84" eb="87">
      <t>サンジョウカ</t>
    </rPh>
    <rPh sb="89" eb="91">
      <t>ソウダン</t>
    </rPh>
    <phoneticPr fontId="1"/>
  </si>
  <si>
    <t>%</t>
    <phoneticPr fontId="1"/>
  </si>
  <si>
    <t>販売名・販売シェア</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</si>
</sst>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Red]\(0.00\)"/>
    <numFmt numFmtId="177" formatCode="#,##0_ "/>
    <numFmt numFmtId="178" formatCode="0&quot;円&quot;"/>
    <numFmt numFmtId="179" formatCode="[$-F800]dddd\,\ mmmm\ dd\,\ yyyy"/>
    <numFmt numFmtId="180" formatCode="0##\-####\-####"/>
    <numFmt numFmtId="181" formatCode="[$£-809]#,##0.00;\-[$£-809]#,##0.00"/>
    <numFmt numFmtId="182" formatCode="[$€-2]\ #,##0.00;[$€-2]\ \-#,##0.00"/>
    <numFmt numFmtId="183" formatCode="[$$-C09]#,##0.00;\-[$$-C09]#,##0.00"/>
    <numFmt numFmtId="184" formatCode="[$$-409]#,##0.00;\-[$$-409]#,##0.00"/>
    <numFmt numFmtId="185" formatCode="0.00&quot;円&quot;"/>
    <numFmt numFmtId="186" formatCode="0_);[Red]\(0\)"/>
    <numFmt numFmtId="187" formatCode="#,##0&quot;円&quot;"/>
    <numFmt numFmtId="188" formatCode="#,##0&quot;個&quot;"/>
    <numFmt numFmtId="189" formatCode="#,##0.00&quot;円&quot;"/>
  </numFmts>
  <fonts count="32"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0"/>
      <name val="游ゴシック"/>
      <family val="2"/>
      <charset val="128"/>
      <scheme val="minor"/>
    </font>
    <font>
      <b/>
      <sz val="11"/>
      <color theme="0"/>
      <name val="游ゴシック"/>
      <family val="3"/>
      <charset val="128"/>
      <scheme val="minor"/>
    </font>
    <font>
      <sz val="11"/>
      <color theme="0"/>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b/>
      <sz val="10"/>
      <color theme="0"/>
      <name val="游ゴシック"/>
      <family val="3"/>
      <charset val="128"/>
      <scheme val="minor"/>
    </font>
    <font>
      <b/>
      <sz val="11"/>
      <name val="游ゴシック"/>
      <family val="3"/>
      <charset val="128"/>
      <scheme val="minor"/>
    </font>
    <font>
      <sz val="11"/>
      <name val="游ゴシック"/>
      <family val="3"/>
      <charset val="128"/>
      <scheme val="minor"/>
    </font>
    <font>
      <b/>
      <sz val="11"/>
      <color theme="1"/>
      <name val="游ゴシック"/>
      <family val="3"/>
      <charset val="128"/>
      <scheme val="minor"/>
    </font>
    <font>
      <sz val="10"/>
      <name val="游ゴシック"/>
      <family val="3"/>
      <charset val="128"/>
      <scheme val="minor"/>
    </font>
    <font>
      <sz val="11"/>
      <color theme="1"/>
      <name val="ＭＳ 明朝"/>
      <family val="1"/>
      <charset val="128"/>
    </font>
    <font>
      <sz val="10"/>
      <color theme="1"/>
      <name val="ＭＳ 明朝"/>
      <family val="1"/>
      <charset val="128"/>
    </font>
    <font>
      <b/>
      <sz val="14"/>
      <color theme="1"/>
      <name val="ＭＳ 明朝"/>
      <family val="1"/>
      <charset val="128"/>
    </font>
    <font>
      <sz val="9"/>
      <color theme="1"/>
      <name val="ＭＳ 明朝"/>
      <family val="1"/>
      <charset val="128"/>
    </font>
    <font>
      <sz val="10"/>
      <color theme="1"/>
      <name val="@ＭＳ 明朝"/>
      <family val="1"/>
      <charset val="128"/>
    </font>
    <font>
      <sz val="8.5"/>
      <color rgb="FF000000"/>
      <name val="ＭＳ Ｐ明朝"/>
      <family val="1"/>
      <charset val="128"/>
    </font>
    <font>
      <u/>
      <sz val="11"/>
      <color theme="10"/>
      <name val="游ゴシック"/>
      <family val="2"/>
      <charset val="128"/>
      <scheme val="minor"/>
    </font>
    <font>
      <sz val="11"/>
      <name val="Meiryo UI"/>
      <family val="3"/>
      <charset val="128"/>
    </font>
    <font>
      <sz val="10"/>
      <name val="ＭＳ 明朝"/>
      <family val="1"/>
      <charset val="128"/>
    </font>
    <font>
      <sz val="11"/>
      <color theme="1"/>
      <name val="Meiryo UI"/>
      <family val="3"/>
      <charset val="128"/>
    </font>
    <font>
      <sz val="8"/>
      <color theme="0"/>
      <name val="Meiryo UI"/>
      <family val="3"/>
      <charset val="128"/>
    </font>
    <font>
      <sz val="8"/>
      <color theme="1"/>
      <name val="Meiryo UI"/>
      <family val="3"/>
      <charset val="128"/>
    </font>
    <font>
      <sz val="11"/>
      <name val="ＭＳ Ｐゴシック"/>
      <family val="3"/>
      <charset val="128"/>
    </font>
    <font>
      <sz val="6"/>
      <name val="ＭＳ Ｐゴシック"/>
      <family val="3"/>
      <charset val="128"/>
    </font>
    <font>
      <sz val="9"/>
      <name val="ＭＳ Ｐゴシック"/>
      <family val="3"/>
      <charset val="128"/>
    </font>
    <font>
      <sz val="12"/>
      <name val="ＭＳ 明朝"/>
      <family val="1"/>
      <charset val="128"/>
    </font>
    <font>
      <b/>
      <sz val="11"/>
      <color theme="1"/>
      <name val="Meiryo UI"/>
      <family val="3"/>
      <charset val="128"/>
    </font>
    <font>
      <b/>
      <sz val="7.5"/>
      <color theme="0"/>
      <name val="游ゴシック"/>
      <family val="3"/>
      <charset val="128"/>
      <scheme val="minor"/>
    </font>
    <font>
      <sz val="7.5"/>
      <color theme="1"/>
      <name val="游ゴシック"/>
      <family val="3"/>
      <charset val="128"/>
      <scheme val="minor"/>
    </font>
  </fonts>
  <fills count="16">
    <fill>
      <patternFill patternType="none"/>
    </fill>
    <fill>
      <patternFill patternType="gray125"/>
    </fill>
    <fill>
      <patternFill patternType="solid">
        <fgColor theme="8" tint="-0.49998474074526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8" tint="-0.249977111117893"/>
        <bgColor indexed="64"/>
      </patternFill>
    </fill>
    <fill>
      <patternFill patternType="solid">
        <fgColor theme="9"/>
        <bgColor indexed="64"/>
      </patternFill>
    </fill>
    <fill>
      <patternFill patternType="solid">
        <fgColor theme="9" tint="0.39997558519241921"/>
        <bgColor indexed="64"/>
      </patternFill>
    </fill>
  </fills>
  <borders count="89">
    <border>
      <left/>
      <right/>
      <top/>
      <bottom/>
      <diagonal/>
    </border>
    <border>
      <left/>
      <right/>
      <top/>
      <bottom style="thin">
        <color theme="0"/>
      </bottom>
      <diagonal/>
    </border>
    <border>
      <left/>
      <right style="dotted">
        <color theme="0" tint="-0.249977111117893"/>
      </right>
      <top/>
      <bottom/>
      <diagonal/>
    </border>
    <border>
      <left/>
      <right style="thin">
        <color indexed="64"/>
      </right>
      <top/>
      <bottom/>
      <diagonal/>
    </border>
    <border>
      <left/>
      <right style="dotted">
        <color theme="0" tint="-0.249977111117893"/>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hair">
        <color theme="0" tint="-0.499984740745262"/>
      </bottom>
      <diagonal/>
    </border>
    <border>
      <left style="thin">
        <color indexed="64"/>
      </left>
      <right style="thin">
        <color indexed="64"/>
      </right>
      <top style="hair">
        <color theme="0" tint="-0.499984740745262"/>
      </top>
      <bottom style="hair">
        <color theme="0" tint="-0.499984740745262"/>
      </bottom>
      <diagonal/>
    </border>
    <border>
      <left style="thin">
        <color indexed="64"/>
      </left>
      <right style="thin">
        <color indexed="64"/>
      </right>
      <top style="hair">
        <color theme="0" tint="-0.499984740745262"/>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theme="0" tint="-0.499984740745262"/>
      </bottom>
      <diagonal/>
    </border>
    <border>
      <left style="thin">
        <color indexed="64"/>
      </left>
      <right style="thin">
        <color indexed="64"/>
      </right>
      <top style="dotted">
        <color theme="0" tint="-0.499984740745262"/>
      </top>
      <bottom style="dotted">
        <color theme="0" tint="-0.499984740745262"/>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theme="0"/>
      </right>
      <top/>
      <bottom style="thin">
        <color theme="0"/>
      </bottom>
      <diagonal/>
    </border>
    <border>
      <left style="thin">
        <color theme="0"/>
      </left>
      <right style="thin">
        <color theme="0"/>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theme="0"/>
      </bottom>
      <diagonal/>
    </border>
    <border>
      <left style="thin">
        <color indexed="64"/>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right style="thin">
        <color auto="1"/>
      </right>
      <top style="thin">
        <color auto="1"/>
      </top>
      <bottom style="thin">
        <color auto="1"/>
      </bottom>
      <diagonal/>
    </border>
    <border>
      <left style="thin">
        <color indexed="64"/>
      </left>
      <right style="thin">
        <color theme="0"/>
      </right>
      <top style="thin">
        <color theme="0"/>
      </top>
      <bottom style="thin">
        <color theme="0"/>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bottom/>
      <diagonal/>
    </border>
    <border>
      <left style="thin">
        <color indexed="64"/>
      </left>
      <right style="thin">
        <color theme="0"/>
      </right>
      <top/>
      <bottom style="thin">
        <color indexed="64"/>
      </bottom>
      <diagonal/>
    </border>
    <border>
      <left style="thin">
        <color theme="0"/>
      </left>
      <right style="thin">
        <color theme="0"/>
      </right>
      <top style="thin">
        <color auto="1"/>
      </top>
      <bottom style="thin">
        <color theme="8" tint="-0.499984740745262"/>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bottom style="thin">
        <color indexed="64"/>
      </bottom>
      <diagonal/>
    </border>
    <border>
      <left/>
      <right/>
      <top style="thin">
        <color indexed="64"/>
      </top>
      <bottom/>
      <diagonal/>
    </border>
    <border>
      <left/>
      <right style="dashed">
        <color theme="0" tint="-0.24994659260841701"/>
      </right>
      <top/>
      <bottom style="thin">
        <color auto="1"/>
      </bottom>
      <diagonal/>
    </border>
    <border>
      <left style="dashed">
        <color theme="0" tint="-0.24994659260841701"/>
      </left>
      <right style="thin">
        <color indexed="64"/>
      </right>
      <top/>
      <bottom style="thin">
        <color auto="1"/>
      </bottom>
      <diagonal/>
    </border>
    <border>
      <left style="thin">
        <color indexed="64"/>
      </left>
      <right/>
      <top style="thin">
        <color indexed="64"/>
      </top>
      <bottom style="thin">
        <color indexed="64"/>
      </bottom>
      <diagonal/>
    </border>
    <border>
      <left style="thin">
        <color indexed="64"/>
      </left>
      <right style="dashed">
        <color theme="0" tint="-0.24994659260841701"/>
      </right>
      <top style="thin">
        <color auto="1"/>
      </top>
      <bottom style="thin">
        <color auto="1"/>
      </bottom>
      <diagonal/>
    </border>
    <border>
      <left style="dashed">
        <color theme="0" tint="-0.24994659260841701"/>
      </left>
      <right style="thin">
        <color indexed="64"/>
      </right>
      <top style="thin">
        <color auto="1"/>
      </top>
      <bottom style="thin">
        <color auto="1"/>
      </bottom>
      <diagonal/>
    </border>
    <border>
      <left/>
      <right style="thin">
        <color indexed="64"/>
      </right>
      <top style="thin">
        <color indexed="64"/>
      </top>
      <bottom style="thin">
        <color theme="0"/>
      </bottom>
      <diagonal/>
    </border>
    <border>
      <left/>
      <right style="dashed">
        <color theme="0" tint="-0.24994659260841701"/>
      </right>
      <top style="thin">
        <color auto="1"/>
      </top>
      <bottom style="thin">
        <color auto="1"/>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thin">
        <color theme="0"/>
      </left>
      <right/>
      <top style="thin">
        <color indexed="64"/>
      </top>
      <bottom/>
      <diagonal/>
    </border>
    <border>
      <left style="thin">
        <color theme="0"/>
      </left>
      <right/>
      <top/>
      <bottom style="thin">
        <color indexed="64"/>
      </bottom>
      <diagonal/>
    </border>
    <border>
      <left style="thin">
        <color theme="0"/>
      </left>
      <right style="thin">
        <color theme="1"/>
      </right>
      <top style="thin">
        <color indexed="64"/>
      </top>
      <bottom style="thin">
        <color indexed="64"/>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bottom/>
      <diagonal/>
    </border>
    <border>
      <left style="thin">
        <color indexed="64"/>
      </left>
      <right/>
      <top/>
      <bottom/>
      <diagonal/>
    </border>
    <border>
      <left style="thin">
        <color indexed="64"/>
      </left>
      <right/>
      <top style="thin">
        <color indexed="64"/>
      </top>
      <bottom style="hair">
        <color theme="0" tint="-0.499984740745262"/>
      </bottom>
      <diagonal/>
    </border>
    <border>
      <left style="thin">
        <color indexed="64"/>
      </left>
      <right/>
      <top style="hair">
        <color theme="0" tint="-0.499984740745262"/>
      </top>
      <bottom style="hair">
        <color theme="0" tint="-0.499984740745262"/>
      </bottom>
      <diagonal/>
    </border>
    <border>
      <left style="thin">
        <color indexed="64"/>
      </left>
      <right style="thin">
        <color indexed="64"/>
      </right>
      <top style="thin">
        <color theme="0"/>
      </top>
      <bottom style="thin">
        <color indexed="64"/>
      </bottom>
      <diagonal/>
    </border>
    <border>
      <left/>
      <right style="thin">
        <color theme="0"/>
      </right>
      <top style="thin">
        <color indexed="64"/>
      </top>
      <bottom/>
      <diagonal/>
    </border>
    <border>
      <left/>
      <right style="thin">
        <color auto="1"/>
      </right>
      <top style="thin">
        <color auto="1"/>
      </top>
      <bottom/>
      <diagonal/>
    </border>
    <border>
      <left style="thin">
        <color theme="0"/>
      </left>
      <right style="thin">
        <color theme="0"/>
      </right>
      <top style="thin">
        <color theme="0"/>
      </top>
      <bottom style="thin">
        <color auto="1"/>
      </bottom>
      <diagonal/>
    </border>
    <border>
      <left style="thin">
        <color theme="0"/>
      </left>
      <right style="thin">
        <color theme="1"/>
      </right>
      <top style="thin">
        <color theme="0"/>
      </top>
      <bottom style="thin">
        <color auto="1"/>
      </bottom>
      <diagonal/>
    </border>
    <border>
      <left style="thin">
        <color theme="0"/>
      </left>
      <right style="thin">
        <color theme="0"/>
      </right>
      <top style="thin">
        <color theme="1"/>
      </top>
      <bottom style="thin">
        <color theme="1"/>
      </bottom>
      <diagonal/>
    </border>
    <border>
      <left style="thin">
        <color theme="0"/>
      </left>
      <right style="thin">
        <color theme="1"/>
      </right>
      <top style="thin">
        <color theme="1"/>
      </top>
      <bottom style="thin">
        <color theme="1"/>
      </bottom>
      <diagonal/>
    </border>
    <border>
      <left style="thin">
        <color theme="1"/>
      </left>
      <right style="thin">
        <color theme="0"/>
      </right>
      <top style="thin">
        <color theme="1"/>
      </top>
      <bottom style="thin">
        <color theme="0"/>
      </bottom>
      <diagonal/>
    </border>
    <border>
      <left/>
      <right style="thin">
        <color indexed="64"/>
      </right>
      <top style="thin">
        <color theme="0"/>
      </top>
      <bottom/>
      <diagonal/>
    </border>
    <border>
      <left/>
      <right/>
      <top/>
      <bottom style="thin">
        <color indexed="64"/>
      </bottom>
      <diagonal/>
    </border>
    <border>
      <left style="thin">
        <color indexed="64"/>
      </left>
      <right/>
      <top style="thin">
        <color indexed="64"/>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theme="1"/>
      </left>
      <right style="thin">
        <color indexed="64"/>
      </right>
      <top style="thin">
        <color theme="0"/>
      </top>
      <bottom/>
      <diagonal/>
    </border>
    <border>
      <left style="thin">
        <color indexed="64"/>
      </left>
      <right style="thin">
        <color indexed="64"/>
      </right>
      <top style="double">
        <color indexed="64"/>
      </top>
      <bottom style="thin">
        <color indexed="64"/>
      </bottom>
      <diagonal/>
    </border>
    <border>
      <left/>
      <right style="thin">
        <color indexed="64"/>
      </right>
      <top style="double">
        <color theme="0"/>
      </top>
      <bottom style="thin">
        <color theme="0"/>
      </bottom>
      <diagonal/>
    </border>
    <border>
      <left style="thin">
        <color indexed="64"/>
      </left>
      <right style="thin">
        <color indexed="64"/>
      </right>
      <top style="thin">
        <color indexed="64"/>
      </top>
      <bottom style="double">
        <color indexed="64"/>
      </bottom>
      <diagonal/>
    </border>
    <border>
      <left/>
      <right style="thin">
        <color indexed="64"/>
      </right>
      <top style="thin">
        <color theme="0"/>
      </top>
      <bottom style="double">
        <color theme="0"/>
      </bottom>
      <diagonal/>
    </border>
    <border>
      <left style="thin">
        <color theme="0"/>
      </left>
      <right style="thin">
        <color indexed="64"/>
      </right>
      <top style="thin">
        <color indexed="64"/>
      </top>
      <bottom style="thin">
        <color indexed="64"/>
      </bottom>
      <diagonal/>
    </border>
    <border>
      <left/>
      <right/>
      <top style="thin">
        <color theme="0"/>
      </top>
      <bottom style="thin">
        <color theme="0"/>
      </bottom>
      <diagonal/>
    </border>
    <border>
      <left style="thin">
        <color indexed="64"/>
      </left>
      <right/>
      <top style="thin">
        <color theme="0"/>
      </top>
      <bottom style="thin">
        <color auto="1"/>
      </bottom>
      <diagonal/>
    </border>
    <border>
      <left/>
      <right/>
      <top style="thin">
        <color theme="0"/>
      </top>
      <bottom style="thin">
        <color auto="1"/>
      </bottom>
      <diagonal/>
    </border>
    <border>
      <left/>
      <right style="thin">
        <color auto="1"/>
      </right>
      <top style="thin">
        <color theme="0"/>
      </top>
      <bottom style="thin">
        <color auto="1"/>
      </bottom>
      <diagonal/>
    </border>
    <border>
      <left style="thin">
        <color indexed="64"/>
      </left>
      <right style="thin">
        <color indexed="64"/>
      </right>
      <top style="thin">
        <color theme="0"/>
      </top>
      <bottom/>
      <diagonal/>
    </border>
    <border>
      <left style="thin">
        <color theme="0"/>
      </left>
      <right/>
      <top style="thin">
        <color indexed="64"/>
      </top>
      <bottom style="thin">
        <color indexed="64"/>
      </bottom>
      <diagonal/>
    </border>
    <border>
      <left style="thin">
        <color indexed="64"/>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s>
  <cellStyleXfs count="7">
    <xf numFmtId="0" fontId="0" fillId="0" borderId="0">
      <alignment vertical="center"/>
    </xf>
    <xf numFmtId="0" fontId="2" fillId="0" borderId="0">
      <alignment vertical="center"/>
    </xf>
    <xf numFmtId="9" fontId="2" fillId="0" borderId="0" applyFont="0" applyFill="0" applyBorder="0" applyAlignment="0" applyProtection="0">
      <alignment vertical="center"/>
    </xf>
    <xf numFmtId="0" fontId="19" fillId="0" borderId="0" applyNumberFormat="0" applyFill="0" applyBorder="0" applyAlignment="0" applyProtection="0">
      <alignment vertical="center"/>
    </xf>
    <xf numFmtId="0" fontId="25" fillId="0" borderId="0">
      <alignment vertical="center"/>
    </xf>
    <xf numFmtId="0" fontId="28" fillId="0" borderId="0">
      <alignment vertical="center"/>
    </xf>
    <xf numFmtId="38" fontId="2" fillId="0" borderId="0" applyFont="0" applyFill="0" applyBorder="0" applyAlignment="0" applyProtection="0">
      <alignment vertical="center"/>
    </xf>
  </cellStyleXfs>
  <cellXfs count="513">
    <xf numFmtId="0" fontId="0" fillId="0" borderId="0" xfId="0">
      <alignment vertical="center"/>
    </xf>
    <xf numFmtId="0" fontId="6" fillId="0" borderId="0" xfId="0" applyFont="1">
      <alignment vertical="center"/>
    </xf>
    <xf numFmtId="176" fontId="6" fillId="0" borderId="0" xfId="0" applyNumberFormat="1" applyFont="1">
      <alignment vertical="center"/>
    </xf>
    <xf numFmtId="0" fontId="7" fillId="0" borderId="0" xfId="0" applyFont="1">
      <alignment vertical="center"/>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6" fillId="2" borderId="17" xfId="0" applyFont="1" applyFill="1" applyBorder="1" applyAlignment="1">
      <alignment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0" xfId="0" applyFont="1" applyFill="1" applyBorder="1" applyAlignment="1">
      <alignment vertical="center" wrapText="1"/>
    </xf>
    <xf numFmtId="0" fontId="4" fillId="2" borderId="21" xfId="0" applyFont="1" applyFill="1" applyBorder="1" applyAlignment="1">
      <alignment horizontal="center" vertical="center" wrapText="1"/>
    </xf>
    <xf numFmtId="0" fontId="6" fillId="0" borderId="12" xfId="0" applyFont="1" applyBorder="1" applyAlignment="1">
      <alignment horizontal="right" vertical="center" wrapText="1"/>
    </xf>
    <xf numFmtId="0" fontId="4" fillId="2" borderId="22"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4" xfId="0" applyFont="1" applyFill="1" applyBorder="1" applyAlignment="1">
      <alignment horizontal="left" vertical="center" wrapText="1"/>
    </xf>
    <xf numFmtId="0" fontId="6" fillId="0" borderId="25" xfId="0" applyFont="1" applyBorder="1" applyAlignment="1">
      <alignment horizontal="center" vertical="center" wrapText="1"/>
    </xf>
    <xf numFmtId="0" fontId="9" fillId="4" borderId="21"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4" fillId="2" borderId="27" xfId="0" applyFont="1" applyFill="1" applyBorder="1" applyAlignment="1">
      <alignment horizontal="left" vertical="center" wrapText="1"/>
    </xf>
    <xf numFmtId="0" fontId="4" fillId="2" borderId="15" xfId="0" applyFont="1" applyFill="1" applyBorder="1" applyAlignment="1">
      <alignment horizontal="justify" vertical="center" wrapText="1"/>
    </xf>
    <xf numFmtId="0" fontId="4" fillId="2" borderId="28"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30" xfId="0" applyFont="1" applyFill="1" applyBorder="1" applyAlignment="1">
      <alignment horizontal="center" vertical="center"/>
    </xf>
    <xf numFmtId="0" fontId="4" fillId="2" borderId="30" xfId="0" applyFont="1" applyFill="1" applyBorder="1" applyAlignment="1">
      <alignment horizontal="center" vertical="center" wrapText="1"/>
    </xf>
    <xf numFmtId="176" fontId="4" fillId="2" borderId="30" xfId="1" applyNumberFormat="1" applyFont="1" applyFill="1" applyBorder="1" applyAlignment="1">
      <alignment horizontal="center" vertical="center" wrapText="1"/>
    </xf>
    <xf numFmtId="0" fontId="4" fillId="2" borderId="31" xfId="0" applyFont="1" applyFill="1" applyBorder="1" applyAlignment="1">
      <alignment vertical="center" wrapText="1"/>
    </xf>
    <xf numFmtId="0" fontId="4" fillId="2" borderId="32" xfId="0" applyFont="1" applyFill="1" applyBorder="1" applyAlignment="1">
      <alignment vertical="center" wrapText="1"/>
    </xf>
    <xf numFmtId="0" fontId="4" fillId="2" borderId="27" xfId="0" applyFont="1" applyFill="1" applyBorder="1" applyAlignment="1">
      <alignment horizontal="justify" vertical="center"/>
    </xf>
    <xf numFmtId="0" fontId="4" fillId="2" borderId="33" xfId="0" applyFont="1" applyFill="1" applyBorder="1" applyAlignment="1">
      <alignment horizontal="centerContinuous" vertical="center" wrapText="1"/>
    </xf>
    <xf numFmtId="0" fontId="4" fillId="2" borderId="5" xfId="0" applyFont="1" applyFill="1" applyBorder="1" applyAlignment="1">
      <alignment horizontal="centerContinuous" vertical="center" wrapText="1"/>
    </xf>
    <xf numFmtId="0" fontId="0" fillId="0" borderId="34" xfId="0" applyBorder="1">
      <alignment vertical="center"/>
    </xf>
    <xf numFmtId="0" fontId="4" fillId="2" borderId="26" xfId="0" applyFont="1" applyFill="1" applyBorder="1" applyAlignment="1">
      <alignment horizontal="centerContinuous" vertical="center"/>
    </xf>
    <xf numFmtId="0" fontId="4" fillId="2" borderId="19" xfId="0" applyFont="1" applyFill="1" applyBorder="1">
      <alignment vertical="center"/>
    </xf>
    <xf numFmtId="0" fontId="6" fillId="0" borderId="36" xfId="0" applyFont="1" applyBorder="1">
      <alignment vertical="center"/>
    </xf>
    <xf numFmtId="0" fontId="5" fillId="2" borderId="19" xfId="0" applyFont="1" applyFill="1" applyBorder="1">
      <alignment vertical="center"/>
    </xf>
    <xf numFmtId="0" fontId="6" fillId="0" borderId="39" xfId="0" applyFont="1" applyBorder="1">
      <alignment vertical="center"/>
    </xf>
    <xf numFmtId="0" fontId="5" fillId="2" borderId="20" xfId="0" applyFont="1" applyFill="1" applyBorder="1">
      <alignment vertical="center"/>
    </xf>
    <xf numFmtId="0" fontId="4" fillId="2" borderId="31" xfId="0" applyFont="1" applyFill="1" applyBorder="1">
      <alignment vertical="center"/>
    </xf>
    <xf numFmtId="0" fontId="5" fillId="2" borderId="40" xfId="0" applyFont="1" applyFill="1" applyBorder="1">
      <alignment vertical="center"/>
    </xf>
    <xf numFmtId="0" fontId="5" fillId="2" borderId="32" xfId="0" applyFont="1" applyFill="1" applyBorder="1">
      <alignment vertical="center"/>
    </xf>
    <xf numFmtId="0" fontId="4" fillId="2" borderId="33" xfId="0" applyFont="1" applyFill="1" applyBorder="1">
      <alignment vertical="center"/>
    </xf>
    <xf numFmtId="0" fontId="5" fillId="2" borderId="5" xfId="0" applyFont="1" applyFill="1" applyBorder="1">
      <alignment vertical="center"/>
    </xf>
    <xf numFmtId="0" fontId="10" fillId="0" borderId="0" xfId="0" applyFont="1">
      <alignment vertical="center"/>
    </xf>
    <xf numFmtId="0" fontId="12" fillId="0" borderId="0" xfId="0" applyFont="1">
      <alignment vertical="center"/>
    </xf>
    <xf numFmtId="0" fontId="4" fillId="2" borderId="50" xfId="0" applyFont="1" applyFill="1" applyBorder="1" applyAlignment="1">
      <alignment horizontal="center" vertical="center" wrapText="1"/>
    </xf>
    <xf numFmtId="0" fontId="8" fillId="2" borderId="51"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11" xfId="0" applyFont="1" applyFill="1" applyBorder="1" applyAlignment="1" applyProtection="1">
      <alignment horizontal="right" vertical="center" wrapText="1"/>
      <protection locked="0"/>
    </xf>
    <xf numFmtId="0" fontId="6" fillId="5" borderId="11" xfId="0" applyFont="1" applyFill="1" applyBorder="1" applyAlignment="1">
      <alignment horizontal="right" vertical="center" wrapText="1"/>
    </xf>
    <xf numFmtId="0" fontId="4" fillId="2" borderId="53" xfId="0" applyFont="1" applyFill="1" applyBorder="1" applyAlignment="1">
      <alignment vertical="center" wrapText="1"/>
    </xf>
    <xf numFmtId="0" fontId="4" fillId="2" borderId="54" xfId="0" applyFont="1" applyFill="1" applyBorder="1" applyAlignment="1">
      <alignment vertical="center" wrapText="1"/>
    </xf>
    <xf numFmtId="0" fontId="4" fillId="2" borderId="55" xfId="0" applyFont="1" applyFill="1" applyBorder="1" applyAlignment="1">
      <alignment vertical="center" wrapText="1"/>
    </xf>
    <xf numFmtId="0" fontId="4" fillId="2" borderId="56" xfId="0" applyFont="1" applyFill="1" applyBorder="1" applyAlignment="1">
      <alignment vertical="center" wrapText="1"/>
    </xf>
    <xf numFmtId="0" fontId="7" fillId="0" borderId="0" xfId="0" applyFont="1" applyAlignment="1">
      <alignment horizontal="left" vertical="center"/>
    </xf>
    <xf numFmtId="0" fontId="11" fillId="0" borderId="0" xfId="0" applyFont="1">
      <alignment vertical="center"/>
    </xf>
    <xf numFmtId="0" fontId="4" fillId="2" borderId="57" xfId="0" applyFont="1" applyFill="1" applyBorder="1" applyAlignment="1">
      <alignment horizontal="center" vertical="center" wrapText="1"/>
    </xf>
    <xf numFmtId="0" fontId="6"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2" borderId="51" xfId="0" applyFill="1" applyBorder="1">
      <alignment vertical="center"/>
    </xf>
    <xf numFmtId="0" fontId="6" fillId="0" borderId="37" xfId="0" applyFont="1" applyBorder="1" applyAlignment="1">
      <alignment horizontal="center" vertical="center" wrapText="1"/>
    </xf>
    <xf numFmtId="0" fontId="4" fillId="0" borderId="0" xfId="0" applyFont="1" applyAlignment="1">
      <alignment horizontal="center" vertical="center" wrapText="1"/>
    </xf>
    <xf numFmtId="0" fontId="4" fillId="0" borderId="58" xfId="0" applyFont="1" applyBorder="1" applyAlignment="1">
      <alignment horizontal="center" vertical="center" wrapText="1"/>
    </xf>
    <xf numFmtId="0" fontId="0" fillId="0" borderId="58" xfId="0" applyBorder="1">
      <alignment vertical="center"/>
    </xf>
    <xf numFmtId="0" fontId="6" fillId="0" borderId="58" xfId="0" applyFont="1" applyBorder="1" applyAlignment="1">
      <alignment horizontal="right" vertical="center" wrapText="1"/>
    </xf>
    <xf numFmtId="0" fontId="6" fillId="0" borderId="58" xfId="0" applyFont="1" applyBorder="1" applyAlignment="1">
      <alignment horizontal="center" vertical="center" wrapText="1"/>
    </xf>
    <xf numFmtId="0" fontId="4" fillId="2" borderId="58" xfId="0" applyFont="1" applyFill="1" applyBorder="1" applyAlignment="1">
      <alignment horizontal="justify" vertical="center" wrapText="1"/>
    </xf>
    <xf numFmtId="0" fontId="4" fillId="2" borderId="64"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4" fillId="2" borderId="66"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68"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69" xfId="0" applyFont="1" applyFill="1" applyBorder="1" applyAlignment="1">
      <alignment horizontal="center" vertical="center" wrapText="1"/>
    </xf>
    <xf numFmtId="0" fontId="13" fillId="0" borderId="0" xfId="0" applyFont="1">
      <alignment vertical="center"/>
    </xf>
    <xf numFmtId="0" fontId="14" fillId="0" borderId="0" xfId="0" applyFont="1">
      <alignment vertical="center"/>
    </xf>
    <xf numFmtId="0" fontId="16" fillId="0" borderId="0" xfId="0" applyFont="1">
      <alignment vertical="center"/>
    </xf>
    <xf numFmtId="0" fontId="18" fillId="0" borderId="0" xfId="0" applyFont="1" applyAlignment="1">
      <alignment horizontal="left" vertical="center"/>
    </xf>
    <xf numFmtId="0" fontId="18" fillId="0" borderId="0" xfId="0" applyFont="1" applyAlignment="1"/>
    <xf numFmtId="0" fontId="6" fillId="0" borderId="8" xfId="0" applyFont="1" applyBorder="1" applyAlignment="1" applyProtection="1">
      <alignment horizontal="right" vertical="center"/>
      <protection locked="0"/>
    </xf>
    <xf numFmtId="0" fontId="6" fillId="0" borderId="9" xfId="0" applyFont="1" applyBorder="1" applyAlignment="1" applyProtection="1">
      <alignment horizontal="right" vertical="center"/>
      <protection locked="0"/>
    </xf>
    <xf numFmtId="0" fontId="6" fillId="0" borderId="10" xfId="0" applyFont="1" applyBorder="1" applyAlignment="1" applyProtection="1">
      <alignment horizontal="right" vertical="center"/>
      <protection locked="0"/>
    </xf>
    <xf numFmtId="0" fontId="6" fillId="0" borderId="13"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0" fillId="0" borderId="12" xfId="0" applyBorder="1">
      <alignment vertical="center"/>
    </xf>
    <xf numFmtId="0" fontId="6" fillId="0" borderId="11" xfId="0" applyFont="1" applyBorder="1" applyProtection="1">
      <alignment vertical="center"/>
      <protection locked="0"/>
    </xf>
    <xf numFmtId="0" fontId="6" fillId="0" borderId="12" xfId="0" applyFont="1" applyBorder="1">
      <alignment vertical="center"/>
    </xf>
    <xf numFmtId="176" fontId="6" fillId="0" borderId="12" xfId="0" applyNumberFormat="1" applyFont="1" applyBorder="1">
      <alignment vertical="center"/>
    </xf>
    <xf numFmtId="0" fontId="6" fillId="0" borderId="11" xfId="0" applyFont="1" applyBorder="1" applyAlignment="1" applyProtection="1">
      <alignment horizontal="right"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4" fillId="2" borderId="74" xfId="0" applyFont="1" applyFill="1" applyBorder="1" applyAlignment="1">
      <alignment horizontal="center" vertical="center" wrapText="1"/>
    </xf>
    <xf numFmtId="0" fontId="4" fillId="2" borderId="76" xfId="0" applyFont="1" applyFill="1" applyBorder="1" applyAlignment="1">
      <alignment horizontal="center" vertical="center" wrapText="1"/>
    </xf>
    <xf numFmtId="0" fontId="4" fillId="2" borderId="54"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6" fillId="0" borderId="0" xfId="0" applyFont="1" applyAlignment="1">
      <alignment horizontal="right" vertical="center" wrapText="1"/>
    </xf>
    <xf numFmtId="0" fontId="6" fillId="0" borderId="0" xfId="0" applyFont="1" applyAlignment="1">
      <alignment vertical="center" wrapText="1"/>
    </xf>
    <xf numFmtId="0" fontId="20" fillId="0" borderId="0" xfId="0" applyFont="1">
      <alignment vertical="center"/>
    </xf>
    <xf numFmtId="0" fontId="20" fillId="0" borderId="0" xfId="0"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right" vertical="center"/>
    </xf>
    <xf numFmtId="0" fontId="9" fillId="0" borderId="0" xfId="0" applyFont="1">
      <alignment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79" xfId="0" applyFont="1" applyFill="1" applyBorder="1" applyAlignment="1">
      <alignment horizontal="center" vertical="center"/>
    </xf>
    <xf numFmtId="0" fontId="9" fillId="0" borderId="11" xfId="0" applyFont="1" applyBorder="1">
      <alignment vertical="center"/>
    </xf>
    <xf numFmtId="0" fontId="4" fillId="2" borderId="11" xfId="0" applyFont="1" applyFill="1" applyBorder="1" applyAlignment="1">
      <alignment horizontal="center" vertical="center" wrapText="1"/>
    </xf>
    <xf numFmtId="0" fontId="10" fillId="0" borderId="0" xfId="0" applyFont="1" applyAlignment="1">
      <alignment horizontal="right" vertical="center" wrapText="1"/>
    </xf>
    <xf numFmtId="178" fontId="10" fillId="8" borderId="11" xfId="0" applyNumberFormat="1" applyFont="1" applyFill="1" applyBorder="1" applyAlignment="1">
      <alignment horizontal="center" vertical="center"/>
    </xf>
    <xf numFmtId="0" fontId="10" fillId="8" borderId="11" xfId="0" applyFont="1" applyFill="1" applyBorder="1" applyAlignment="1">
      <alignment horizontal="center" vertical="center"/>
    </xf>
    <xf numFmtId="0" fontId="4" fillId="2" borderId="26" xfId="0" applyFont="1" applyFill="1" applyBorder="1" applyAlignment="1">
      <alignment horizontal="left" vertical="center" wrapText="1"/>
    </xf>
    <xf numFmtId="0" fontId="4" fillId="2" borderId="61"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6" fillId="0" borderId="58" xfId="0" applyFont="1" applyBorder="1">
      <alignment vertical="center"/>
    </xf>
    <xf numFmtId="0" fontId="7" fillId="0" borderId="58" xfId="0" applyFont="1" applyBorder="1">
      <alignment vertical="center"/>
    </xf>
    <xf numFmtId="9" fontId="6" fillId="0" borderId="0" xfId="2" applyFont="1" applyFill="1" applyBorder="1">
      <alignment vertical="center"/>
    </xf>
    <xf numFmtId="0" fontId="5" fillId="0" borderId="58" xfId="0" applyFont="1" applyBorder="1">
      <alignment vertical="center"/>
    </xf>
    <xf numFmtId="0" fontId="5" fillId="0" borderId="0" xfId="0" applyFont="1">
      <alignment vertical="center"/>
    </xf>
    <xf numFmtId="0" fontId="6" fillId="0" borderId="58" xfId="0" applyFont="1" applyBorder="1" applyAlignment="1">
      <alignment horizontal="center" vertical="center"/>
    </xf>
    <xf numFmtId="0" fontId="19" fillId="0" borderId="0" xfId="3">
      <alignment vertical="center"/>
    </xf>
    <xf numFmtId="0" fontId="11" fillId="0" borderId="11" xfId="0" applyFont="1" applyBorder="1">
      <alignment vertical="center"/>
    </xf>
    <xf numFmtId="0" fontId="10" fillId="0" borderId="0" xfId="0" applyFont="1" applyBorder="1" applyAlignment="1">
      <alignment horizontal="left" vertical="center"/>
    </xf>
    <xf numFmtId="0" fontId="4" fillId="2" borderId="85" xfId="0" applyFont="1" applyFill="1" applyBorder="1" applyAlignment="1">
      <alignment horizontal="center" vertical="center" wrapText="1"/>
    </xf>
    <xf numFmtId="0" fontId="4" fillId="2" borderId="11" xfId="0" applyFont="1" applyFill="1" applyBorder="1">
      <alignment vertical="center"/>
    </xf>
    <xf numFmtId="0" fontId="22" fillId="0" borderId="0" xfId="0" applyFont="1">
      <alignment vertical="center"/>
    </xf>
    <xf numFmtId="0" fontId="24" fillId="10" borderId="11" xfId="0" applyFont="1" applyFill="1" applyBorder="1" applyAlignment="1">
      <alignment horizontal="center" vertical="center"/>
    </xf>
    <xf numFmtId="0" fontId="24" fillId="4" borderId="72" xfId="0" applyFont="1" applyFill="1" applyBorder="1" applyAlignment="1">
      <alignment horizontal="center" vertical="center" wrapText="1"/>
    </xf>
    <xf numFmtId="0" fontId="24" fillId="4" borderId="72" xfId="0" applyFont="1" applyFill="1" applyBorder="1" applyAlignment="1">
      <alignment horizontal="center" vertical="center"/>
    </xf>
    <xf numFmtId="0" fontId="24" fillId="4" borderId="71" xfId="0" applyFont="1" applyFill="1" applyBorder="1" applyAlignment="1">
      <alignment horizontal="center" vertical="center" wrapText="1"/>
    </xf>
    <xf numFmtId="0" fontId="24" fillId="0" borderId="11" xfId="0" applyFont="1" applyBorder="1">
      <alignment vertical="center"/>
    </xf>
    <xf numFmtId="3" fontId="24" fillId="0" borderId="11" xfId="0" applyNumberFormat="1" applyFont="1" applyBorder="1">
      <alignment vertical="center"/>
    </xf>
    <xf numFmtId="31" fontId="24" fillId="0" borderId="11" xfId="0" applyNumberFormat="1" applyFont="1" applyBorder="1">
      <alignment vertical="center"/>
    </xf>
    <xf numFmtId="9" fontId="24" fillId="0" borderId="11" xfId="2" applyFont="1" applyBorder="1">
      <alignment vertical="center"/>
    </xf>
    <xf numFmtId="0" fontId="29" fillId="0" borderId="0" xfId="0" applyFont="1">
      <alignment vertical="center"/>
    </xf>
    <xf numFmtId="0" fontId="22" fillId="7" borderId="11" xfId="0" applyFont="1" applyFill="1" applyBorder="1" applyAlignment="1">
      <alignment horizontal="center" vertical="center"/>
    </xf>
    <xf numFmtId="0" fontId="22" fillId="0" borderId="11" xfId="0" applyFont="1" applyBorder="1">
      <alignment vertical="center"/>
    </xf>
    <xf numFmtId="0" fontId="22" fillId="0" borderId="58" xfId="0" applyFont="1" applyBorder="1">
      <alignment vertical="center"/>
    </xf>
    <xf numFmtId="0" fontId="22" fillId="0" borderId="34" xfId="0" applyFont="1" applyBorder="1">
      <alignment vertical="center"/>
    </xf>
    <xf numFmtId="0" fontId="22" fillId="11" borderId="37" xfId="0" applyFont="1" applyFill="1" applyBorder="1" applyAlignment="1">
      <alignment vertical="center"/>
    </xf>
    <xf numFmtId="0" fontId="22" fillId="11" borderId="73" xfId="0" applyFont="1" applyFill="1" applyBorder="1" applyAlignment="1">
      <alignment vertical="center"/>
    </xf>
    <xf numFmtId="0" fontId="22" fillId="11" borderId="23" xfId="0" applyFont="1" applyFill="1" applyBorder="1" applyAlignment="1">
      <alignment vertical="center"/>
    </xf>
    <xf numFmtId="0" fontId="7" fillId="0" borderId="58" xfId="0" applyFont="1" applyBorder="1" applyAlignment="1">
      <alignment vertical="center"/>
    </xf>
    <xf numFmtId="3" fontId="0" fillId="7" borderId="11" xfId="0" applyNumberFormat="1" applyFill="1" applyBorder="1" applyAlignment="1">
      <alignment horizontal="left" vertical="center"/>
    </xf>
    <xf numFmtId="0" fontId="11" fillId="6" borderId="11" xfId="0" applyFont="1" applyFill="1" applyBorder="1">
      <alignment vertical="center"/>
    </xf>
    <xf numFmtId="3" fontId="6" fillId="7" borderId="33" xfId="0" applyNumberFormat="1" applyFont="1" applyFill="1" applyBorder="1" applyAlignment="1">
      <alignment horizontal="left" vertical="center"/>
    </xf>
    <xf numFmtId="9" fontId="0" fillId="7" borderId="11" xfId="0" applyNumberFormat="1" applyFill="1" applyBorder="1">
      <alignment vertical="center"/>
    </xf>
    <xf numFmtId="177" fontId="6" fillId="7" borderId="35" xfId="0" applyNumberFormat="1" applyFont="1" applyFill="1" applyBorder="1">
      <alignment vertical="center"/>
    </xf>
    <xf numFmtId="177" fontId="6" fillId="7" borderId="38" xfId="0" applyNumberFormat="1" applyFont="1" applyFill="1" applyBorder="1">
      <alignment vertical="center"/>
    </xf>
    <xf numFmtId="177" fontId="6" fillId="7" borderId="41" xfId="0" applyNumberFormat="1" applyFont="1" applyFill="1" applyBorder="1">
      <alignment vertical="center"/>
    </xf>
    <xf numFmtId="0" fontId="4" fillId="13" borderId="21" xfId="0" applyFont="1" applyFill="1" applyBorder="1">
      <alignment vertical="center"/>
    </xf>
    <xf numFmtId="0" fontId="4" fillId="13" borderId="37" xfId="0" applyFont="1" applyFill="1" applyBorder="1">
      <alignment vertical="center"/>
    </xf>
    <xf numFmtId="0" fontId="4" fillId="13" borderId="11" xfId="0" applyFont="1" applyFill="1" applyBorder="1">
      <alignment vertical="center"/>
    </xf>
    <xf numFmtId="0" fontId="6" fillId="0" borderId="37" xfId="0" applyFont="1" applyBorder="1" applyProtection="1">
      <alignment vertical="center"/>
      <protection locked="0"/>
    </xf>
    <xf numFmtId="9" fontId="6" fillId="0" borderId="37" xfId="2" applyFont="1" applyBorder="1" applyAlignment="1" applyProtection="1">
      <alignment horizontal="left" vertical="center"/>
      <protection locked="0"/>
    </xf>
    <xf numFmtId="0" fontId="6" fillId="0" borderId="37" xfId="0" applyFont="1" applyBorder="1" applyAlignment="1" applyProtection="1">
      <alignment horizontal="left" vertical="center"/>
      <protection locked="0"/>
    </xf>
    <xf numFmtId="31" fontId="6" fillId="0" borderId="37" xfId="0" applyNumberFormat="1" applyFont="1" applyBorder="1" applyAlignment="1" applyProtection="1">
      <alignment horizontal="left" vertical="center"/>
      <protection locked="0"/>
    </xf>
    <xf numFmtId="0" fontId="6" fillId="0" borderId="37" xfId="0" applyFont="1" applyBorder="1" applyAlignment="1" applyProtection="1">
      <alignment vertical="center" wrapText="1"/>
      <protection locked="0"/>
    </xf>
    <xf numFmtId="9" fontId="6" fillId="0" borderId="37" xfId="0" applyNumberFormat="1" applyFont="1" applyBorder="1" applyAlignment="1" applyProtection="1">
      <alignment horizontal="left" vertical="center"/>
      <protection locked="0"/>
    </xf>
    <xf numFmtId="180" fontId="6" fillId="0" borderId="37" xfId="0" applyNumberFormat="1" applyFont="1" applyBorder="1" applyAlignment="1" applyProtection="1">
      <alignment horizontal="left" vertical="center"/>
      <protection locked="0"/>
    </xf>
    <xf numFmtId="0" fontId="19" fillId="0" borderId="37" xfId="3" applyBorder="1" applyAlignment="1" applyProtection="1">
      <alignment horizontal="left" vertical="center"/>
      <protection locked="0"/>
    </xf>
    <xf numFmtId="0" fontId="0" fillId="0" borderId="11" xfId="0" applyBorder="1" applyAlignment="1" applyProtection="1">
      <alignment horizontal="left" vertical="center"/>
      <protection locked="0"/>
    </xf>
    <xf numFmtId="3" fontId="0" fillId="0" borderId="11" xfId="0" applyNumberFormat="1" applyBorder="1" applyProtection="1">
      <alignment vertical="center"/>
      <protection locked="0"/>
    </xf>
    <xf numFmtId="0" fontId="0" fillId="0" borderId="11" xfId="0" applyBorder="1" applyProtection="1">
      <alignment vertical="center"/>
      <protection locked="0"/>
    </xf>
    <xf numFmtId="9" fontId="0" fillId="0" borderId="11" xfId="2" applyFont="1" applyBorder="1" applyProtection="1">
      <alignment vertical="center"/>
      <protection locked="0"/>
    </xf>
    <xf numFmtId="0" fontId="6" fillId="0" borderId="59" xfId="0" applyFont="1" applyBorder="1" applyAlignment="1" applyProtection="1">
      <alignment horizontal="right" vertical="center" wrapText="1"/>
      <protection locked="0"/>
    </xf>
    <xf numFmtId="0" fontId="6" fillId="0" borderId="60" xfId="0" applyFont="1" applyBorder="1" applyAlignment="1" applyProtection="1">
      <alignment horizontal="right" vertical="center" wrapText="1"/>
      <protection locked="0"/>
    </xf>
    <xf numFmtId="0" fontId="6" fillId="0" borderId="8" xfId="0" applyFont="1" applyBorder="1" applyProtection="1">
      <alignment vertical="center"/>
      <protection locked="0"/>
    </xf>
    <xf numFmtId="0" fontId="6" fillId="0" borderId="9" xfId="0" applyFont="1" applyBorder="1" applyProtection="1">
      <alignment vertical="center"/>
      <protection locked="0"/>
    </xf>
    <xf numFmtId="0" fontId="6" fillId="0" borderId="13" xfId="0" applyFont="1" applyBorder="1" applyAlignment="1" applyProtection="1">
      <alignment horizontal="right" vertical="center" wrapText="1"/>
      <protection locked="0"/>
    </xf>
    <xf numFmtId="0" fontId="6" fillId="0" borderId="14" xfId="0" applyFont="1" applyBorder="1" applyAlignment="1" applyProtection="1">
      <alignment horizontal="right" vertical="center" wrapText="1"/>
      <protection locked="0"/>
    </xf>
    <xf numFmtId="0" fontId="0" fillId="0" borderId="75" xfId="0" applyBorder="1" applyProtection="1">
      <alignment vertical="center"/>
      <protection locked="0"/>
    </xf>
    <xf numFmtId="0" fontId="0" fillId="0" borderId="21" xfId="0" applyBorder="1" applyProtection="1">
      <alignment vertical="center"/>
      <protection locked="0"/>
    </xf>
    <xf numFmtId="0" fontId="6" fillId="0" borderId="11" xfId="0" applyFont="1" applyFill="1" applyBorder="1" applyProtection="1">
      <alignment vertical="center"/>
      <protection locked="0"/>
    </xf>
    <xf numFmtId="0" fontId="6" fillId="0" borderId="42" xfId="0" applyFont="1" applyBorder="1" applyProtection="1">
      <alignment vertical="center"/>
      <protection locked="0"/>
    </xf>
    <xf numFmtId="0" fontId="6" fillId="0" borderId="43" xfId="0" applyFont="1" applyBorder="1" applyProtection="1">
      <alignment vertical="center"/>
      <protection locked="0"/>
    </xf>
    <xf numFmtId="0" fontId="6" fillId="0" borderId="44" xfId="0" applyFont="1" applyBorder="1" applyProtection="1">
      <alignment vertical="center"/>
      <protection locked="0"/>
    </xf>
    <xf numFmtId="0" fontId="6" fillId="0" borderId="45" xfId="0" applyFont="1" applyBorder="1" applyProtection="1">
      <alignment vertical="center"/>
      <protection locked="0"/>
    </xf>
    <xf numFmtId="0" fontId="6" fillId="0" borderId="0" xfId="0" applyFont="1" applyProtection="1">
      <alignment vertical="center"/>
      <protection locked="0"/>
    </xf>
    <xf numFmtId="0" fontId="6" fillId="0" borderId="46" xfId="0" applyFont="1" applyBorder="1" applyProtection="1">
      <alignment vertical="center"/>
      <protection locked="0"/>
    </xf>
    <xf numFmtId="0" fontId="6" fillId="0" borderId="47" xfId="0" applyFont="1" applyBorder="1" applyProtection="1">
      <alignment vertical="center"/>
      <protection locked="0"/>
    </xf>
    <xf numFmtId="0" fontId="6" fillId="0" borderId="48" xfId="0" applyFont="1" applyBorder="1" applyProtection="1">
      <alignment vertical="center"/>
      <protection locked="0"/>
    </xf>
    <xf numFmtId="0" fontId="6" fillId="0" borderId="49" xfId="0" applyFont="1" applyBorder="1" applyProtection="1">
      <alignment vertical="center"/>
      <protection locked="0"/>
    </xf>
    <xf numFmtId="0" fontId="10" fillId="0" borderId="11" xfId="0" applyFont="1" applyBorder="1" applyProtection="1">
      <alignment vertical="center"/>
      <protection locked="0"/>
    </xf>
    <xf numFmtId="184" fontId="10" fillId="0" borderId="11" xfId="0" applyNumberFormat="1" applyFont="1" applyBorder="1" applyAlignment="1" applyProtection="1">
      <alignment vertical="center" wrapText="1"/>
      <protection locked="0"/>
    </xf>
    <xf numFmtId="181" fontId="10" fillId="0" borderId="11" xfId="0" applyNumberFormat="1" applyFont="1" applyBorder="1" applyProtection="1">
      <alignment vertical="center"/>
      <protection locked="0"/>
    </xf>
    <xf numFmtId="182" fontId="10" fillId="0" borderId="11" xfId="0" applyNumberFormat="1" applyFont="1" applyBorder="1" applyProtection="1">
      <alignment vertical="center"/>
      <protection locked="0"/>
    </xf>
    <xf numFmtId="183" fontId="10" fillId="0" borderId="11" xfId="0" applyNumberFormat="1" applyFont="1" applyBorder="1" applyProtection="1">
      <alignment vertical="center"/>
      <protection locked="0"/>
    </xf>
    <xf numFmtId="185" fontId="10" fillId="0" borderId="11" xfId="0" applyNumberFormat="1" applyFont="1" applyBorder="1" applyAlignment="1" applyProtection="1">
      <alignment vertical="center" wrapText="1"/>
      <protection locked="0"/>
    </xf>
    <xf numFmtId="185" fontId="10" fillId="0" borderId="11" xfId="0" applyNumberFormat="1" applyFont="1" applyBorder="1" applyProtection="1">
      <alignment vertical="center"/>
      <protection locked="0"/>
    </xf>
    <xf numFmtId="0" fontId="0" fillId="0" borderId="0" xfId="0" applyProtection="1">
      <alignment vertical="center"/>
    </xf>
    <xf numFmtId="0" fontId="3" fillId="2" borderId="1" xfId="0" applyFont="1" applyFill="1" applyBorder="1" applyProtection="1">
      <alignment vertical="center"/>
    </xf>
    <xf numFmtId="0" fontId="4" fillId="2" borderId="0" xfId="0" applyFont="1" applyFill="1" applyAlignment="1" applyProtection="1">
      <alignment horizontal="centerContinuous" vertical="center"/>
    </xf>
    <xf numFmtId="0" fontId="5" fillId="2" borderId="0" xfId="0" applyFont="1" applyFill="1" applyAlignment="1" applyProtection="1">
      <alignment horizontal="centerContinuous" vertical="center"/>
    </xf>
    <xf numFmtId="0" fontId="4" fillId="2" borderId="0" xfId="0" applyFont="1" applyFill="1" applyProtection="1">
      <alignment vertical="center"/>
    </xf>
    <xf numFmtId="0" fontId="0" fillId="0" borderId="2" xfId="0" applyBorder="1" applyProtection="1">
      <alignment vertical="center"/>
    </xf>
    <xf numFmtId="0" fontId="0" fillId="0" borderId="3" xfId="0" applyBorder="1" applyProtection="1">
      <alignment vertical="center"/>
    </xf>
    <xf numFmtId="0" fontId="4" fillId="2" borderId="1" xfId="0" applyFont="1" applyFill="1" applyBorder="1" applyProtection="1">
      <alignment vertical="center"/>
    </xf>
    <xf numFmtId="0" fontId="0" fillId="3" borderId="4" xfId="0" applyFill="1" applyBorder="1" applyProtection="1">
      <alignment vertical="center"/>
    </xf>
    <xf numFmtId="0" fontId="0" fillId="0" borderId="5" xfId="0" applyBorder="1" applyProtection="1">
      <alignment vertical="center"/>
    </xf>
    <xf numFmtId="0" fontId="4" fillId="0" borderId="0" xfId="0" applyFont="1">
      <alignment vertical="center"/>
    </xf>
    <xf numFmtId="0" fontId="30" fillId="0" borderId="0" xfId="0" applyFont="1">
      <alignment vertical="center"/>
    </xf>
    <xf numFmtId="0" fontId="31" fillId="0" borderId="0" xfId="0" applyFont="1">
      <alignment vertical="center"/>
    </xf>
    <xf numFmtId="0" fontId="4" fillId="12" borderId="26" xfId="0" applyFont="1" applyFill="1" applyBorder="1" applyAlignment="1">
      <alignment horizontal="centerContinuous" vertical="center"/>
    </xf>
    <xf numFmtId="0" fontId="4" fillId="14" borderId="19" xfId="0" applyFont="1" applyFill="1" applyBorder="1">
      <alignment vertical="center"/>
    </xf>
    <xf numFmtId="0" fontId="5" fillId="14" borderId="19" xfId="0" applyFont="1" applyFill="1" applyBorder="1">
      <alignment vertical="center"/>
    </xf>
    <xf numFmtId="0" fontId="5" fillId="14" borderId="20" xfId="0" applyFont="1" applyFill="1" applyBorder="1">
      <alignment vertical="center"/>
    </xf>
    <xf numFmtId="0" fontId="4" fillId="14" borderId="31" xfId="0" applyFont="1" applyFill="1" applyBorder="1">
      <alignment vertical="center"/>
    </xf>
    <xf numFmtId="0" fontId="4" fillId="14" borderId="33" xfId="0" applyFont="1" applyFill="1" applyBorder="1">
      <alignment vertical="center"/>
    </xf>
    <xf numFmtId="0" fontId="5" fillId="14" borderId="40" xfId="0" applyFont="1" applyFill="1" applyBorder="1">
      <alignment vertical="center"/>
    </xf>
    <xf numFmtId="0" fontId="5" fillId="14" borderId="32" xfId="0" applyFont="1" applyFill="1" applyBorder="1">
      <alignment vertical="center"/>
    </xf>
    <xf numFmtId="0" fontId="5" fillId="14" borderId="5" xfId="0" applyFont="1" applyFill="1" applyBorder="1">
      <alignment vertical="center"/>
    </xf>
    <xf numFmtId="177" fontId="6" fillId="3" borderId="35" xfId="0" applyNumberFormat="1" applyFont="1" applyFill="1" applyBorder="1">
      <alignment vertical="center"/>
    </xf>
    <xf numFmtId="177" fontId="6" fillId="3" borderId="38" xfId="0" applyNumberFormat="1" applyFont="1" applyFill="1" applyBorder="1">
      <alignment vertical="center"/>
    </xf>
    <xf numFmtId="177" fontId="6" fillId="3" borderId="41" xfId="0" applyNumberFormat="1" applyFont="1" applyFill="1" applyBorder="1">
      <alignment vertical="center"/>
    </xf>
    <xf numFmtId="0" fontId="9" fillId="15" borderId="21" xfId="0" applyFont="1" applyFill="1" applyBorder="1">
      <alignment vertical="center"/>
    </xf>
    <xf numFmtId="0" fontId="9" fillId="15" borderId="37" xfId="0" applyFont="1" applyFill="1" applyBorder="1">
      <alignment vertical="center"/>
    </xf>
    <xf numFmtId="0" fontId="9" fillId="15" borderId="11" xfId="0" applyFont="1" applyFill="1" applyBorder="1">
      <alignment vertical="center"/>
    </xf>
    <xf numFmtId="0" fontId="7" fillId="0" borderId="58" xfId="0" applyFont="1" applyFill="1" applyBorder="1">
      <alignment vertical="center"/>
    </xf>
    <xf numFmtId="38" fontId="6" fillId="0" borderId="8" xfId="6" applyFont="1" applyBorder="1" applyAlignment="1" applyProtection="1">
      <alignment horizontal="right" vertical="center"/>
      <protection locked="0"/>
    </xf>
    <xf numFmtId="38" fontId="6" fillId="0" borderId="9" xfId="6" applyFont="1" applyBorder="1" applyAlignment="1" applyProtection="1">
      <alignment horizontal="right" vertical="center"/>
      <protection locked="0"/>
    </xf>
    <xf numFmtId="38" fontId="6" fillId="0" borderId="10" xfId="6" applyFont="1" applyBorder="1" applyAlignment="1" applyProtection="1">
      <alignment horizontal="right" vertical="center"/>
      <protection locked="0"/>
    </xf>
    <xf numFmtId="38" fontId="6" fillId="7" borderId="8" xfId="6" applyFont="1" applyFill="1" applyBorder="1">
      <alignment vertical="center"/>
    </xf>
    <xf numFmtId="38" fontId="6" fillId="7" borderId="9" xfId="6" applyFont="1" applyFill="1" applyBorder="1">
      <alignment vertical="center"/>
    </xf>
    <xf numFmtId="38" fontId="6" fillId="7" borderId="11" xfId="6" applyFont="1" applyFill="1" applyBorder="1" applyAlignment="1">
      <alignment horizontal="right" vertical="center" wrapText="1"/>
    </xf>
    <xf numFmtId="38" fontId="6" fillId="0" borderId="13" xfId="6" applyFont="1" applyBorder="1" applyAlignment="1" applyProtection="1">
      <alignment horizontal="center" vertical="center" wrapText="1"/>
      <protection locked="0"/>
    </xf>
    <xf numFmtId="38" fontId="6" fillId="0" borderId="14" xfId="6" applyFont="1" applyBorder="1" applyAlignment="1" applyProtection="1">
      <alignment horizontal="center" vertical="center" wrapText="1"/>
      <protection locked="0"/>
    </xf>
    <xf numFmtId="38" fontId="6" fillId="7" borderId="13" xfId="6" applyFont="1" applyFill="1" applyBorder="1" applyAlignment="1">
      <alignment horizontal="right" vertical="center" wrapText="1"/>
    </xf>
    <xf numFmtId="38" fontId="6" fillId="7" borderId="14" xfId="6" applyFont="1" applyFill="1" applyBorder="1" applyAlignment="1">
      <alignment horizontal="right" vertical="center" wrapText="1"/>
    </xf>
    <xf numFmtId="38" fontId="6" fillId="0" borderId="8" xfId="6" applyFont="1" applyBorder="1" applyAlignment="1" applyProtection="1">
      <alignment horizontal="right" vertical="center" wrapText="1"/>
      <protection locked="0"/>
    </xf>
    <xf numFmtId="38" fontId="6" fillId="0" borderId="9" xfId="6" applyFont="1" applyBorder="1" applyAlignment="1" applyProtection="1">
      <alignment horizontal="right" vertical="center" wrapText="1"/>
      <protection locked="0"/>
    </xf>
    <xf numFmtId="38" fontId="6" fillId="0" borderId="10" xfId="6" applyFont="1" applyBorder="1" applyAlignment="1" applyProtection="1">
      <alignment horizontal="right" vertical="center" wrapText="1"/>
      <protection locked="0"/>
    </xf>
    <xf numFmtId="38" fontId="6" fillId="7" borderId="8" xfId="6" applyFont="1" applyFill="1" applyBorder="1" applyAlignment="1">
      <alignment horizontal="right" vertical="center" wrapText="1"/>
    </xf>
    <xf numFmtId="38" fontId="6" fillId="7" borderId="9" xfId="6" applyFont="1" applyFill="1" applyBorder="1" applyAlignment="1">
      <alignment horizontal="right" vertical="center" wrapText="1"/>
    </xf>
    <xf numFmtId="38" fontId="6" fillId="0" borderId="11" xfId="6" applyFont="1" applyBorder="1" applyAlignment="1" applyProtection="1">
      <alignment horizontal="right" vertical="center" wrapText="1"/>
      <protection locked="0"/>
    </xf>
    <xf numFmtId="38" fontId="6" fillId="0" borderId="12" xfId="6" applyFont="1" applyBorder="1" applyAlignment="1">
      <alignment horizontal="center" vertical="center" wrapText="1"/>
    </xf>
    <xf numFmtId="38" fontId="6" fillId="0" borderId="19" xfId="6" applyFont="1" applyFill="1" applyBorder="1" applyAlignment="1" applyProtection="1">
      <alignment horizontal="right" vertical="center" wrapText="1"/>
      <protection locked="0"/>
    </xf>
    <xf numFmtId="38" fontId="0" fillId="0" borderId="0" xfId="6" applyFont="1" applyProtection="1">
      <alignment vertical="center"/>
      <protection locked="0"/>
    </xf>
    <xf numFmtId="38" fontId="6" fillId="0" borderId="23" xfId="6" applyFont="1" applyBorder="1" applyAlignment="1" applyProtection="1">
      <alignment vertical="center" wrapText="1"/>
      <protection locked="0"/>
    </xf>
    <xf numFmtId="38" fontId="6" fillId="7" borderId="23" xfId="6" applyFont="1" applyFill="1" applyBorder="1" applyAlignment="1">
      <alignment vertical="center" wrapText="1"/>
    </xf>
    <xf numFmtId="38" fontId="6" fillId="0" borderId="11" xfId="6" applyFont="1" applyBorder="1" applyProtection="1">
      <alignment vertical="center"/>
      <protection locked="0"/>
    </xf>
    <xf numFmtId="38" fontId="10" fillId="7" borderId="21" xfId="6" applyFont="1" applyFill="1" applyBorder="1" applyAlignment="1">
      <alignment horizontal="right" vertical="center" wrapText="1"/>
    </xf>
    <xf numFmtId="38" fontId="10" fillId="7" borderId="11" xfId="6" applyFont="1" applyFill="1" applyBorder="1" applyAlignment="1">
      <alignment horizontal="right" vertical="center" wrapText="1"/>
    </xf>
    <xf numFmtId="38" fontId="0" fillId="0" borderId="19" xfId="6" applyFont="1" applyBorder="1" applyProtection="1">
      <alignment vertical="center"/>
      <protection locked="0"/>
    </xf>
    <xf numFmtId="38" fontId="0" fillId="0" borderId="77" xfId="6" applyFont="1" applyBorder="1" applyProtection="1">
      <alignment vertical="center"/>
      <protection locked="0"/>
    </xf>
    <xf numFmtId="38" fontId="6" fillId="0" borderId="11" xfId="6" applyFont="1" applyBorder="1" applyAlignment="1" applyProtection="1">
      <alignment vertical="center" wrapText="1"/>
      <protection locked="0"/>
    </xf>
    <xf numFmtId="38" fontId="0" fillId="0" borderId="11" xfId="6" applyFont="1" applyBorder="1" applyProtection="1">
      <alignment vertical="center"/>
      <protection locked="0"/>
    </xf>
    <xf numFmtId="0" fontId="4" fillId="2" borderId="84" xfId="0" applyFont="1" applyFill="1" applyBorder="1" applyAlignment="1">
      <alignment horizontal="justify" vertical="center" wrapText="1"/>
    </xf>
    <xf numFmtId="186" fontId="6" fillId="0" borderId="37" xfId="0" applyNumberFormat="1" applyFont="1" applyBorder="1" applyAlignment="1" applyProtection="1">
      <alignment horizontal="left" vertical="center"/>
      <protection locked="0"/>
    </xf>
    <xf numFmtId="187" fontId="6" fillId="7" borderId="37" xfId="0" applyNumberFormat="1" applyFont="1" applyFill="1" applyBorder="1" applyAlignment="1">
      <alignment horizontal="left" vertical="center"/>
    </xf>
    <xf numFmtId="188" fontId="6" fillId="7" borderId="37" xfId="6" applyNumberFormat="1" applyFont="1" applyFill="1" applyBorder="1" applyAlignment="1">
      <alignment horizontal="left" vertical="center"/>
    </xf>
    <xf numFmtId="0" fontId="6" fillId="0" borderId="11" xfId="0" applyFont="1" applyBorder="1" applyAlignment="1" applyProtection="1">
      <alignment horizontal="left" vertical="center"/>
      <protection locked="0"/>
    </xf>
    <xf numFmtId="3" fontId="6" fillId="0" borderId="8" xfId="6" applyNumberFormat="1" applyFont="1" applyBorder="1" applyAlignment="1" applyProtection="1">
      <alignment horizontal="right" vertical="center"/>
      <protection locked="0"/>
    </xf>
    <xf numFmtId="3" fontId="6" fillId="0" borderId="9" xfId="6" applyNumberFormat="1" applyFont="1" applyBorder="1" applyAlignment="1" applyProtection="1">
      <alignment horizontal="right" vertical="center"/>
      <protection locked="0"/>
    </xf>
    <xf numFmtId="3" fontId="6" fillId="0" borderId="10" xfId="6" applyNumberFormat="1" applyFont="1" applyBorder="1" applyAlignment="1" applyProtection="1">
      <alignment horizontal="right" vertical="center"/>
      <protection locked="0"/>
    </xf>
    <xf numFmtId="187" fontId="6" fillId="0" borderId="37" xfId="0" applyNumberFormat="1" applyFont="1" applyBorder="1" applyAlignment="1" applyProtection="1">
      <alignment horizontal="left" vertical="center"/>
      <protection locked="0"/>
    </xf>
    <xf numFmtId="189" fontId="10" fillId="8" borderId="11" xfId="0" applyNumberFormat="1" applyFont="1" applyFill="1" applyBorder="1" applyAlignment="1">
      <alignment vertical="center" wrapText="1"/>
    </xf>
    <xf numFmtId="189" fontId="10" fillId="8" borderId="11" xfId="0" applyNumberFormat="1" applyFont="1" applyFill="1" applyBorder="1">
      <alignment vertical="center"/>
    </xf>
    <xf numFmtId="189" fontId="10" fillId="0" borderId="11" xfId="0" applyNumberFormat="1" applyFont="1" applyBorder="1" applyAlignment="1" applyProtection="1">
      <alignment horizontal="right" vertical="center"/>
      <protection locked="0"/>
    </xf>
    <xf numFmtId="185" fontId="10" fillId="0" borderId="0" xfId="0" applyNumberFormat="1" applyFont="1" applyAlignment="1">
      <alignment horizontal="left" vertical="center" wrapText="1"/>
    </xf>
    <xf numFmtId="185" fontId="10" fillId="0" borderId="0" xfId="0" applyNumberFormat="1" applyFont="1" applyAlignment="1">
      <alignment horizontal="left" vertical="center"/>
    </xf>
    <xf numFmtId="180" fontId="24" fillId="0" borderId="37" xfId="0" applyNumberFormat="1" applyFont="1" applyBorder="1" applyAlignment="1" applyProtection="1">
      <alignment horizontal="left" vertical="center"/>
      <protection locked="0"/>
    </xf>
    <xf numFmtId="38" fontId="24" fillId="0" borderId="11" xfId="6" applyFont="1" applyBorder="1">
      <alignment vertical="center"/>
    </xf>
    <xf numFmtId="38" fontId="24" fillId="0" borderId="11" xfId="6" applyFont="1" applyBorder="1" applyAlignment="1">
      <alignment vertical="center" wrapText="1"/>
    </xf>
    <xf numFmtId="0" fontId="0" fillId="0" borderId="11" xfId="2" applyNumberFormat="1" applyFont="1" applyBorder="1" applyProtection="1">
      <alignment vertical="center"/>
      <protection locked="0"/>
    </xf>
    <xf numFmtId="0" fontId="22" fillId="0" borderId="11" xfId="0" applyFont="1" applyBorder="1" applyProtection="1">
      <alignment vertical="center"/>
      <protection locked="0"/>
    </xf>
    <xf numFmtId="186" fontId="0" fillId="0" borderId="11" xfId="0" applyNumberFormat="1" applyBorder="1" applyAlignment="1" applyProtection="1">
      <alignment horizontal="left" vertical="center"/>
      <protection locked="0"/>
    </xf>
    <xf numFmtId="0" fontId="23" fillId="9" borderId="72" xfId="0" applyFont="1" applyFill="1" applyBorder="1" applyAlignment="1">
      <alignment horizontal="center" vertical="center"/>
    </xf>
    <xf numFmtId="0" fontId="23" fillId="9" borderId="19" xfId="0" applyFont="1" applyFill="1" applyBorder="1" applyAlignment="1">
      <alignment horizontal="center" vertical="center"/>
    </xf>
    <xf numFmtId="0" fontId="23" fillId="9" borderId="21" xfId="0" applyFont="1" applyFill="1" applyBorder="1" applyAlignment="1">
      <alignment horizontal="center" vertical="center"/>
    </xf>
    <xf numFmtId="0" fontId="23" fillId="12" borderId="11" xfId="0" applyFont="1" applyFill="1" applyBorder="1" applyAlignment="1">
      <alignment horizontal="center" vertical="center"/>
    </xf>
    <xf numFmtId="0" fontId="24" fillId="10" borderId="72" xfId="0" applyFont="1" applyFill="1" applyBorder="1" applyAlignment="1">
      <alignment horizontal="center" vertical="center"/>
    </xf>
    <xf numFmtId="0" fontId="24" fillId="10" borderId="21" xfId="0" applyFont="1" applyFill="1" applyBorder="1" applyAlignment="1">
      <alignment horizontal="center" vertical="center"/>
    </xf>
    <xf numFmtId="0" fontId="24" fillId="4" borderId="37" xfId="0" applyFont="1" applyFill="1" applyBorder="1" applyAlignment="1">
      <alignment horizontal="center" vertical="center" wrapText="1"/>
    </xf>
    <xf numFmtId="0" fontId="24" fillId="4" borderId="73" xfId="0" applyFont="1" applyFill="1" applyBorder="1" applyAlignment="1">
      <alignment horizontal="center" vertical="center" wrapText="1"/>
    </xf>
    <xf numFmtId="0" fontId="24" fillId="4" borderId="23" xfId="0" applyFont="1" applyFill="1" applyBorder="1" applyAlignment="1">
      <alignment horizontal="center" vertical="center" wrapText="1"/>
    </xf>
    <xf numFmtId="0" fontId="24" fillId="4" borderId="72"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10" borderId="37" xfId="0" applyFont="1" applyFill="1" applyBorder="1" applyAlignment="1">
      <alignment horizontal="center" vertical="center"/>
    </xf>
    <xf numFmtId="0" fontId="24" fillId="10" borderId="73" xfId="0" applyFont="1" applyFill="1" applyBorder="1" applyAlignment="1">
      <alignment horizontal="center" vertical="center"/>
    </xf>
    <xf numFmtId="0" fontId="24" fillId="10" borderId="23" xfId="0" applyFont="1" applyFill="1" applyBorder="1" applyAlignment="1">
      <alignment horizontal="center" vertical="center"/>
    </xf>
    <xf numFmtId="0" fontId="23" fillId="9" borderId="19"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33" xfId="0" applyFont="1" applyFill="1" applyBorder="1" applyAlignment="1">
      <alignment horizontal="center" vertical="center"/>
    </xf>
    <xf numFmtId="0" fontId="23" fillId="9" borderId="70" xfId="0" applyFont="1" applyFill="1" applyBorder="1" applyAlignment="1">
      <alignment horizontal="center" vertical="center"/>
    </xf>
    <xf numFmtId="0" fontId="23" fillId="9" borderId="5" xfId="0" applyFont="1" applyFill="1" applyBorder="1" applyAlignment="1">
      <alignment horizontal="center" vertical="center"/>
    </xf>
    <xf numFmtId="0" fontId="24" fillId="10" borderId="72" xfId="0" applyFont="1" applyFill="1" applyBorder="1" applyAlignment="1">
      <alignment horizontal="center" vertical="center" wrapText="1"/>
    </xf>
    <xf numFmtId="0" fontId="24" fillId="10" borderId="21" xfId="0" applyFont="1" applyFill="1" applyBorder="1" applyAlignment="1">
      <alignment horizontal="center" vertical="center" wrapText="1"/>
    </xf>
    <xf numFmtId="0" fontId="24" fillId="4" borderId="11"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23" fillId="9" borderId="70" xfId="0" applyFont="1" applyFill="1" applyBorder="1" applyAlignment="1">
      <alignment horizontal="center" vertical="center" wrapText="1"/>
    </xf>
    <xf numFmtId="0" fontId="23" fillId="9" borderId="5" xfId="0" applyFont="1" applyFill="1" applyBorder="1" applyAlignment="1">
      <alignment horizontal="center" vertical="center" wrapText="1"/>
    </xf>
    <xf numFmtId="0" fontId="23" fillId="9" borderId="3" xfId="0" applyFont="1" applyFill="1" applyBorder="1" applyAlignment="1">
      <alignment horizontal="center" vertical="center"/>
    </xf>
    <xf numFmtId="0" fontId="23" fillId="9" borderId="58" xfId="0" applyFont="1" applyFill="1" applyBorder="1" applyAlignment="1">
      <alignment horizontal="center" vertical="center" wrapText="1"/>
    </xf>
    <xf numFmtId="0" fontId="14" fillId="0" borderId="71" xfId="0" applyFont="1" applyBorder="1" applyAlignment="1">
      <alignment horizontal="center" vertical="center"/>
    </xf>
    <xf numFmtId="0" fontId="14" fillId="0" borderId="34" xfId="0" applyFont="1" applyBorder="1" applyAlignment="1">
      <alignment horizontal="center" vertical="center"/>
    </xf>
    <xf numFmtId="0" fontId="14" fillId="0" borderId="63" xfId="0" applyFont="1" applyBorder="1" applyAlignment="1">
      <alignment horizontal="center" vertical="center"/>
    </xf>
    <xf numFmtId="0" fontId="14" fillId="0" borderId="58" xfId="0" applyFont="1" applyBorder="1" applyAlignment="1">
      <alignment horizontal="center" vertical="center"/>
    </xf>
    <xf numFmtId="0" fontId="14" fillId="0" borderId="0" xfId="0" applyFont="1" applyAlignment="1">
      <alignment horizontal="center" vertical="center"/>
    </xf>
    <xf numFmtId="0" fontId="14" fillId="0" borderId="3" xfId="0" applyFont="1" applyBorder="1" applyAlignment="1">
      <alignment horizontal="center" vertical="center"/>
    </xf>
    <xf numFmtId="0" fontId="14" fillId="0" borderId="33" xfId="0" applyFont="1" applyBorder="1" applyAlignment="1">
      <alignment horizontal="center" vertical="center"/>
    </xf>
    <xf numFmtId="0" fontId="14" fillId="0" borderId="70" xfId="0" applyFont="1" applyBorder="1" applyAlignment="1">
      <alignment horizontal="center" vertical="center"/>
    </xf>
    <xf numFmtId="0" fontId="14" fillId="0" borderId="5" xfId="0" applyFont="1" applyBorder="1" applyAlignment="1">
      <alignment horizontal="center" vertical="center"/>
    </xf>
    <xf numFmtId="0" fontId="14" fillId="0" borderId="34" xfId="0" applyFont="1" applyBorder="1" applyAlignment="1">
      <alignment horizontal="left" vertical="center"/>
    </xf>
    <xf numFmtId="0" fontId="14" fillId="0" borderId="63" xfId="0" applyFont="1" applyBorder="1" applyAlignment="1">
      <alignment horizontal="left" vertical="center"/>
    </xf>
    <xf numFmtId="0" fontId="14" fillId="0" borderId="0" xfId="0" applyFont="1" applyAlignment="1">
      <alignment horizontal="left" vertical="center"/>
    </xf>
    <xf numFmtId="0" fontId="14" fillId="0" borderId="3" xfId="0" applyFont="1" applyBorder="1" applyAlignment="1">
      <alignment horizontal="left" vertical="center"/>
    </xf>
    <xf numFmtId="0" fontId="14" fillId="0" borderId="70" xfId="0" applyFont="1" applyBorder="1" applyAlignment="1">
      <alignment horizontal="left" vertical="center"/>
    </xf>
    <xf numFmtId="0" fontId="14" fillId="0" borderId="5" xfId="0" applyFont="1" applyBorder="1" applyAlignment="1">
      <alignment horizontal="left" vertical="center"/>
    </xf>
    <xf numFmtId="0" fontId="14" fillId="0" borderId="0" xfId="0" applyFont="1" applyBorder="1" applyAlignment="1">
      <alignment horizontal="center" vertical="center"/>
    </xf>
    <xf numFmtId="0" fontId="14" fillId="0" borderId="71" xfId="0" applyFont="1" applyBorder="1" applyAlignment="1">
      <alignment horizontal="left" vertical="center"/>
    </xf>
    <xf numFmtId="0" fontId="14" fillId="0" borderId="58" xfId="0" applyFont="1" applyBorder="1" applyAlignment="1">
      <alignment horizontal="left" vertical="center"/>
    </xf>
    <xf numFmtId="0" fontId="14" fillId="0" borderId="33" xfId="0" applyFont="1" applyBorder="1" applyAlignment="1">
      <alignment horizontal="left" vertical="center"/>
    </xf>
    <xf numFmtId="0" fontId="15" fillId="0" borderId="0" xfId="0" applyFont="1" applyAlignment="1">
      <alignment horizontal="center" vertical="center"/>
    </xf>
    <xf numFmtId="0" fontId="14" fillId="0" borderId="0" xfId="0" applyFont="1" applyBorder="1" applyAlignment="1">
      <alignment horizontal="left" vertical="center"/>
    </xf>
    <xf numFmtId="186" fontId="14" fillId="0" borderId="71" xfId="0" applyNumberFormat="1" applyFont="1" applyBorder="1" applyAlignment="1">
      <alignment horizontal="left" vertical="center"/>
    </xf>
    <xf numFmtId="186" fontId="14" fillId="0" borderId="34" xfId="0" applyNumberFormat="1" applyFont="1" applyBorder="1" applyAlignment="1">
      <alignment horizontal="left" vertical="center"/>
    </xf>
    <xf numFmtId="186" fontId="14" fillId="0" borderId="63" xfId="0" applyNumberFormat="1" applyFont="1" applyBorder="1" applyAlignment="1">
      <alignment horizontal="left" vertical="center"/>
    </xf>
    <xf numFmtId="186" fontId="14" fillId="0" borderId="58" xfId="0" applyNumberFormat="1" applyFont="1" applyBorder="1" applyAlignment="1">
      <alignment horizontal="left" vertical="center"/>
    </xf>
    <xf numFmtId="186" fontId="14" fillId="0" borderId="0" xfId="0" applyNumberFormat="1" applyFont="1" applyAlignment="1">
      <alignment horizontal="left" vertical="center"/>
    </xf>
    <xf numFmtId="186" fontId="14" fillId="0" borderId="3" xfId="0" applyNumberFormat="1" applyFont="1" applyBorder="1" applyAlignment="1">
      <alignment horizontal="left" vertical="center"/>
    </xf>
    <xf numFmtId="0" fontId="14" fillId="0" borderId="71"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0" xfId="0" applyFont="1" applyAlignment="1">
      <alignment horizontal="center" vertical="center" wrapText="1"/>
    </xf>
    <xf numFmtId="0" fontId="14" fillId="0" borderId="3" xfId="0" applyFont="1" applyBorder="1" applyAlignment="1">
      <alignment horizontal="center" vertical="center" wrapText="1"/>
    </xf>
    <xf numFmtId="0" fontId="14" fillId="0" borderId="34" xfId="0" applyFont="1" applyBorder="1" applyAlignment="1">
      <alignment horizontal="left" vertical="center" wrapText="1"/>
    </xf>
    <xf numFmtId="0" fontId="14" fillId="0" borderId="63" xfId="0" applyFont="1" applyBorder="1" applyAlignment="1">
      <alignment horizontal="left" vertical="center" wrapText="1"/>
    </xf>
    <xf numFmtId="0" fontId="14"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33" xfId="0" applyFont="1" applyBorder="1" applyAlignment="1">
      <alignment horizontal="center" vertical="center" wrapText="1"/>
    </xf>
    <xf numFmtId="0" fontId="14" fillId="0" borderId="70" xfId="0" applyFont="1" applyBorder="1" applyAlignment="1">
      <alignment horizontal="center" vertical="center" wrapText="1"/>
    </xf>
    <xf numFmtId="0" fontId="14" fillId="0" borderId="5" xfId="0" applyFont="1" applyBorder="1" applyAlignment="1">
      <alignment horizontal="center" vertical="center" wrapText="1"/>
    </xf>
    <xf numFmtId="179" fontId="14" fillId="0" borderId="71" xfId="0" applyNumberFormat="1" applyFont="1" applyBorder="1" applyAlignment="1">
      <alignment horizontal="center" vertical="center"/>
    </xf>
    <xf numFmtId="179" fontId="14" fillId="0" borderId="34" xfId="0" applyNumberFormat="1" applyFont="1" applyBorder="1" applyAlignment="1">
      <alignment horizontal="center" vertical="center"/>
    </xf>
    <xf numFmtId="179" fontId="14" fillId="0" borderId="63" xfId="0" applyNumberFormat="1" applyFont="1" applyBorder="1" applyAlignment="1">
      <alignment horizontal="center" vertical="center"/>
    </xf>
    <xf numFmtId="179" fontId="14" fillId="0" borderId="58" xfId="0" applyNumberFormat="1" applyFont="1" applyBorder="1" applyAlignment="1">
      <alignment horizontal="center" vertical="center"/>
    </xf>
    <xf numFmtId="179" fontId="14" fillId="0" borderId="0" xfId="0" applyNumberFormat="1" applyFont="1" applyAlignment="1">
      <alignment horizontal="center" vertical="center"/>
    </xf>
    <xf numFmtId="179" fontId="14" fillId="0" borderId="3" xfId="0" applyNumberFormat="1" applyFont="1" applyBorder="1" applyAlignment="1">
      <alignment horizontal="center" vertical="center"/>
    </xf>
    <xf numFmtId="179" fontId="14" fillId="0" borderId="33" xfId="0" applyNumberFormat="1" applyFont="1" applyBorder="1" applyAlignment="1">
      <alignment horizontal="center" vertical="center"/>
    </xf>
    <xf numFmtId="179" fontId="14" fillId="0" borderId="70" xfId="0" applyNumberFormat="1" applyFont="1" applyBorder="1" applyAlignment="1">
      <alignment horizontal="center" vertical="center"/>
    </xf>
    <xf numFmtId="179" fontId="14" fillId="0" borderId="5" xfId="0" applyNumberFormat="1" applyFont="1" applyBorder="1" applyAlignment="1">
      <alignment horizontal="center" vertical="center"/>
    </xf>
    <xf numFmtId="0" fontId="21" fillId="0" borderId="11" xfId="0" applyFont="1" applyBorder="1" applyAlignment="1">
      <alignment vertical="center"/>
    </xf>
    <xf numFmtId="9" fontId="14" fillId="0" borderId="71" xfId="0" applyNumberFormat="1" applyFont="1" applyBorder="1" applyAlignment="1">
      <alignment horizontal="center" vertical="center"/>
    </xf>
    <xf numFmtId="9" fontId="14" fillId="0" borderId="34" xfId="0" applyNumberFormat="1" applyFont="1" applyBorder="1" applyAlignment="1">
      <alignment horizontal="center" vertical="center"/>
    </xf>
    <xf numFmtId="9" fontId="14" fillId="0" borderId="63" xfId="0" applyNumberFormat="1" applyFont="1" applyBorder="1" applyAlignment="1">
      <alignment horizontal="center" vertical="center"/>
    </xf>
    <xf numFmtId="9" fontId="14" fillId="0" borderId="58" xfId="0" applyNumberFormat="1" applyFont="1" applyBorder="1" applyAlignment="1">
      <alignment horizontal="center" vertical="center"/>
    </xf>
    <xf numFmtId="9" fontId="14" fillId="0" borderId="0" xfId="0" applyNumberFormat="1" applyFont="1" applyAlignment="1">
      <alignment horizontal="center" vertical="center"/>
    </xf>
    <xf numFmtId="9" fontId="14" fillId="0" borderId="3" xfId="0" applyNumberFormat="1" applyFont="1" applyBorder="1" applyAlignment="1">
      <alignment horizontal="center" vertical="center"/>
    </xf>
    <xf numFmtId="9" fontId="14" fillId="0" borderId="33" xfId="0" applyNumberFormat="1" applyFont="1" applyBorder="1" applyAlignment="1">
      <alignment horizontal="center" vertical="center"/>
    </xf>
    <xf numFmtId="9" fontId="14" fillId="0" borderId="70" xfId="0" applyNumberFormat="1" applyFont="1" applyBorder="1" applyAlignment="1">
      <alignment horizontal="center" vertical="center"/>
    </xf>
    <xf numFmtId="9" fontId="14" fillId="0" borderId="5" xfId="0" applyNumberFormat="1" applyFont="1" applyBorder="1" applyAlignment="1">
      <alignment horizontal="center" vertical="center"/>
    </xf>
    <xf numFmtId="0" fontId="21" fillId="0" borderId="71" xfId="0" applyFont="1" applyBorder="1" applyAlignment="1">
      <alignment horizontal="center" vertical="center"/>
    </xf>
    <xf numFmtId="0" fontId="21" fillId="0" borderId="34" xfId="0" applyFont="1" applyBorder="1" applyAlignment="1">
      <alignment horizontal="center" vertical="center"/>
    </xf>
    <xf numFmtId="0" fontId="21" fillId="0" borderId="63" xfId="0" applyFont="1" applyBorder="1" applyAlignment="1">
      <alignment horizontal="center" vertical="center"/>
    </xf>
    <xf numFmtId="0" fontId="21" fillId="0" borderId="33" xfId="0" applyFont="1" applyBorder="1" applyAlignment="1">
      <alignment horizontal="center" vertical="center"/>
    </xf>
    <xf numFmtId="0" fontId="21" fillId="0" borderId="70" xfId="0" applyFont="1" applyBorder="1" applyAlignment="1">
      <alignment horizontal="center" vertical="center"/>
    </xf>
    <xf numFmtId="0" fontId="21" fillId="0" borderId="5" xfId="0" applyFont="1" applyBorder="1" applyAlignment="1">
      <alignment horizontal="center" vertical="center"/>
    </xf>
    <xf numFmtId="0" fontId="21" fillId="0" borderId="71" xfId="0" applyFont="1" applyBorder="1" applyAlignment="1">
      <alignment horizontal="left" vertical="center"/>
    </xf>
    <xf numFmtId="0" fontId="21" fillId="0" borderId="34" xfId="0" applyFont="1" applyBorder="1" applyAlignment="1">
      <alignment horizontal="left" vertical="center"/>
    </xf>
    <xf numFmtId="0" fontId="21" fillId="0" borderId="33" xfId="0" applyFont="1" applyBorder="1" applyAlignment="1">
      <alignment horizontal="left" vertical="center"/>
    </xf>
    <xf numFmtId="0" fontId="21" fillId="0" borderId="70" xfId="0" applyFont="1" applyBorder="1" applyAlignment="1">
      <alignment horizontal="left" vertical="center"/>
    </xf>
    <xf numFmtId="0" fontId="16" fillId="0" borderId="34" xfId="0" applyFont="1" applyBorder="1" applyAlignment="1">
      <alignment horizontal="left" vertical="center"/>
    </xf>
    <xf numFmtId="0" fontId="16" fillId="0" borderId="63" xfId="0" applyFont="1" applyBorder="1" applyAlignment="1">
      <alignment horizontal="left" vertical="center"/>
    </xf>
    <xf numFmtId="0" fontId="16" fillId="0" borderId="70" xfId="0" applyFont="1" applyBorder="1" applyAlignment="1">
      <alignment horizontal="left" vertical="center"/>
    </xf>
    <xf numFmtId="0" fontId="16" fillId="0" borderId="5" xfId="0" applyFont="1" applyBorder="1" applyAlignment="1">
      <alignment horizontal="left" vertical="center"/>
    </xf>
    <xf numFmtId="0" fontId="21" fillId="0" borderId="11" xfId="0" applyFont="1" applyBorder="1" applyAlignment="1">
      <alignment horizontal="center" vertical="center"/>
    </xf>
    <xf numFmtId="0" fontId="14" fillId="0" borderId="11" xfId="0" applyFont="1" applyBorder="1" applyAlignment="1">
      <alignment horizontal="left" vertical="center" wrapText="1"/>
    </xf>
    <xf numFmtId="0" fontId="14" fillId="0" borderId="71" xfId="0" applyFont="1" applyBorder="1" applyAlignment="1">
      <alignment horizontal="left" vertical="center" wrapText="1"/>
    </xf>
    <xf numFmtId="0" fontId="14" fillId="0" borderId="58" xfId="0" applyFont="1" applyBorder="1" applyAlignment="1">
      <alignment horizontal="left" vertical="center" wrapText="1"/>
    </xf>
    <xf numFmtId="0" fontId="14" fillId="0" borderId="33" xfId="0" applyFont="1" applyBorder="1" applyAlignment="1">
      <alignment horizontal="left" vertical="center" wrapText="1"/>
    </xf>
    <xf numFmtId="0" fontId="14" fillId="0" borderId="70" xfId="0" applyFont="1" applyBorder="1" applyAlignment="1">
      <alignment horizontal="left" vertical="center" wrapText="1"/>
    </xf>
    <xf numFmtId="0" fontId="14" fillId="0" borderId="5" xfId="0" applyFont="1" applyBorder="1" applyAlignment="1">
      <alignment horizontal="left" vertical="center" wrapText="1"/>
    </xf>
    <xf numFmtId="0" fontId="21" fillId="0" borderId="71" xfId="0" applyFont="1" applyBorder="1" applyAlignment="1">
      <alignment vertical="center"/>
    </xf>
    <xf numFmtId="0" fontId="21" fillId="0" borderId="34" xfId="0" applyFont="1" applyBorder="1" applyAlignment="1">
      <alignment vertical="center"/>
    </xf>
    <xf numFmtId="0" fontId="21" fillId="0" borderId="63" xfId="0" applyFont="1" applyBorder="1" applyAlignment="1">
      <alignment vertical="center"/>
    </xf>
    <xf numFmtId="0" fontId="21" fillId="0" borderId="33" xfId="0" applyFont="1" applyBorder="1" applyAlignment="1">
      <alignment vertical="center"/>
    </xf>
    <xf numFmtId="0" fontId="21" fillId="0" borderId="70" xfId="0" applyFont="1" applyBorder="1" applyAlignment="1">
      <alignment vertical="center"/>
    </xf>
    <xf numFmtId="0" fontId="21" fillId="0" borderId="5" xfId="0" applyFont="1" applyBorder="1" applyAlignment="1">
      <alignment vertical="center"/>
    </xf>
    <xf numFmtId="9" fontId="14" fillId="0" borderId="11" xfId="0" applyNumberFormat="1" applyFont="1" applyFill="1" applyBorder="1" applyAlignment="1">
      <alignment horizontal="center" vertical="center"/>
    </xf>
    <xf numFmtId="9" fontId="14" fillId="0" borderId="71" xfId="0" applyNumberFormat="1" applyFont="1" applyFill="1" applyBorder="1" applyAlignment="1">
      <alignment horizontal="center" vertical="center"/>
    </xf>
    <xf numFmtId="9" fontId="14" fillId="0" borderId="34" xfId="0" applyNumberFormat="1" applyFont="1" applyFill="1" applyBorder="1" applyAlignment="1">
      <alignment horizontal="center" vertical="center"/>
    </xf>
    <xf numFmtId="9" fontId="14" fillId="0" borderId="63" xfId="0" applyNumberFormat="1" applyFont="1" applyFill="1" applyBorder="1" applyAlignment="1">
      <alignment horizontal="center" vertical="center"/>
    </xf>
    <xf numFmtId="9" fontId="14" fillId="0" borderId="33" xfId="0" applyNumberFormat="1" applyFont="1" applyFill="1" applyBorder="1" applyAlignment="1">
      <alignment horizontal="center" vertical="center"/>
    </xf>
    <xf numFmtId="9" fontId="14" fillId="0" borderId="70" xfId="0" applyNumberFormat="1" applyFont="1" applyFill="1" applyBorder="1" applyAlignment="1">
      <alignment horizontal="center" vertical="center"/>
    </xf>
    <xf numFmtId="9" fontId="14" fillId="0" borderId="5" xfId="0" applyNumberFormat="1" applyFont="1" applyFill="1" applyBorder="1" applyAlignment="1">
      <alignment horizontal="center" vertical="center"/>
    </xf>
    <xf numFmtId="0" fontId="14" fillId="0" borderId="71" xfId="0" applyFont="1" applyFill="1" applyBorder="1" applyAlignment="1">
      <alignment horizontal="left" vertical="center" wrapText="1"/>
    </xf>
    <xf numFmtId="0" fontId="14" fillId="0" borderId="34" xfId="0" applyFont="1" applyFill="1" applyBorder="1" applyAlignment="1">
      <alignment horizontal="left" vertical="center" wrapText="1"/>
    </xf>
    <xf numFmtId="0" fontId="14" fillId="0" borderId="63" xfId="0" applyFont="1" applyFill="1" applyBorder="1" applyAlignment="1">
      <alignment horizontal="left" vertical="center" wrapText="1"/>
    </xf>
    <xf numFmtId="0" fontId="14" fillId="0" borderId="33" xfId="0" applyFont="1" applyFill="1" applyBorder="1" applyAlignment="1">
      <alignment horizontal="left" vertical="center" wrapText="1"/>
    </xf>
    <xf numFmtId="0" fontId="14" fillId="0" borderId="70"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34" xfId="0" applyFont="1" applyBorder="1" applyAlignment="1">
      <alignment horizontal="left" vertical="top" wrapText="1"/>
    </xf>
    <xf numFmtId="0" fontId="14" fillId="0" borderId="63" xfId="0" applyFont="1" applyBorder="1" applyAlignment="1">
      <alignment horizontal="left" vertical="top" wrapText="1"/>
    </xf>
    <xf numFmtId="0" fontId="14" fillId="0" borderId="0" xfId="0" applyFont="1" applyAlignment="1">
      <alignment horizontal="left" vertical="top" wrapText="1"/>
    </xf>
    <xf numFmtId="0" fontId="14" fillId="0" borderId="3" xfId="0" applyFont="1" applyBorder="1" applyAlignment="1">
      <alignment horizontal="left" vertical="top" wrapText="1"/>
    </xf>
    <xf numFmtId="0" fontId="14" fillId="0" borderId="70" xfId="0" applyFont="1" applyBorder="1" applyAlignment="1">
      <alignment horizontal="left" vertical="top" wrapText="1"/>
    </xf>
    <xf numFmtId="0" fontId="14" fillId="0" borderId="5" xfId="0" applyFont="1" applyBorder="1" applyAlignment="1">
      <alignment horizontal="left" vertical="top" wrapText="1"/>
    </xf>
    <xf numFmtId="0" fontId="21" fillId="0" borderId="0" xfId="0" applyFont="1" applyAlignment="1">
      <alignment horizontal="center" vertical="center"/>
    </xf>
    <xf numFmtId="0" fontId="21" fillId="0" borderId="58" xfId="0" applyFont="1" applyBorder="1" applyAlignment="1">
      <alignment horizontal="center" vertical="center"/>
    </xf>
    <xf numFmtId="187" fontId="14" fillId="0" borderId="71" xfId="6" applyNumberFormat="1" applyFont="1" applyFill="1" applyBorder="1" applyAlignment="1">
      <alignment horizontal="right" vertical="center"/>
    </xf>
    <xf numFmtId="187" fontId="14" fillId="0" borderId="34" xfId="6" applyNumberFormat="1" applyFont="1" applyFill="1" applyBorder="1" applyAlignment="1">
      <alignment horizontal="right" vertical="center"/>
    </xf>
    <xf numFmtId="187" fontId="14" fillId="0" borderId="63" xfId="6" applyNumberFormat="1" applyFont="1" applyFill="1" applyBorder="1" applyAlignment="1">
      <alignment horizontal="right" vertical="center"/>
    </xf>
    <xf numFmtId="187" fontId="14" fillId="0" borderId="33" xfId="6" applyNumberFormat="1" applyFont="1" applyFill="1" applyBorder="1" applyAlignment="1">
      <alignment horizontal="right" vertical="center"/>
    </xf>
    <xf numFmtId="187" fontId="14" fillId="0" borderId="70" xfId="6" applyNumberFormat="1" applyFont="1" applyFill="1" applyBorder="1" applyAlignment="1">
      <alignment horizontal="right" vertical="center"/>
    </xf>
    <xf numFmtId="187" fontId="14" fillId="0" borderId="5" xfId="6" applyNumberFormat="1" applyFont="1" applyFill="1" applyBorder="1" applyAlignment="1">
      <alignment horizontal="right" vertical="center"/>
    </xf>
    <xf numFmtId="187" fontId="14" fillId="0" borderId="71" xfId="0" applyNumberFormat="1" applyFont="1" applyBorder="1" applyAlignment="1">
      <alignment vertical="center"/>
    </xf>
    <xf numFmtId="187" fontId="14" fillId="0" borderId="34" xfId="0" applyNumberFormat="1" applyFont="1" applyBorder="1" applyAlignment="1">
      <alignment vertical="center"/>
    </xf>
    <xf numFmtId="187" fontId="14" fillId="0" borderId="63" xfId="0" applyNumberFormat="1" applyFont="1" applyBorder="1" applyAlignment="1">
      <alignment vertical="center"/>
    </xf>
    <xf numFmtId="187" fontId="14" fillId="0" borderId="33" xfId="0" applyNumberFormat="1" applyFont="1" applyBorder="1" applyAlignment="1">
      <alignment vertical="center"/>
    </xf>
    <xf numFmtId="187" fontId="14" fillId="0" borderId="70" xfId="0" applyNumberFormat="1" applyFont="1" applyBorder="1" applyAlignment="1">
      <alignment vertical="center"/>
    </xf>
    <xf numFmtId="187" fontId="14" fillId="0" borderId="5" xfId="0" applyNumberFormat="1" applyFont="1" applyBorder="1" applyAlignment="1">
      <alignment vertical="center"/>
    </xf>
    <xf numFmtId="0" fontId="17" fillId="0" borderId="71" xfId="0" applyFont="1" applyBorder="1" applyAlignment="1">
      <alignment horizontal="center" vertical="center" textRotation="180"/>
    </xf>
    <xf numFmtId="0" fontId="17" fillId="0" borderId="34" xfId="0" applyFont="1" applyBorder="1" applyAlignment="1">
      <alignment horizontal="center" vertical="center" textRotation="180"/>
    </xf>
    <xf numFmtId="0" fontId="17" fillId="0" borderId="58" xfId="0" applyFont="1" applyBorder="1" applyAlignment="1">
      <alignment horizontal="center" vertical="center" textRotation="180"/>
    </xf>
    <xf numFmtId="0" fontId="17" fillId="0" borderId="0" xfId="0" applyFont="1" applyAlignment="1">
      <alignment horizontal="center" vertical="center" textRotation="180"/>
    </xf>
    <xf numFmtId="0" fontId="17" fillId="0" borderId="33" xfId="0" applyFont="1" applyBorder="1" applyAlignment="1">
      <alignment horizontal="center" vertical="center" textRotation="180"/>
    </xf>
    <xf numFmtId="0" fontId="17" fillId="0" borderId="70" xfId="0" applyFont="1" applyBorder="1" applyAlignment="1">
      <alignment horizontal="center" vertical="center" textRotation="180"/>
    </xf>
    <xf numFmtId="0" fontId="17" fillId="0" borderId="63" xfId="0" applyFont="1" applyBorder="1" applyAlignment="1">
      <alignment horizontal="center" vertical="center" textRotation="180"/>
    </xf>
    <xf numFmtId="0" fontId="17" fillId="0" borderId="3" xfId="0" applyFont="1" applyBorder="1" applyAlignment="1">
      <alignment horizontal="center" vertical="center" textRotation="180"/>
    </xf>
    <xf numFmtId="0" fontId="17" fillId="0" borderId="5" xfId="0" applyFont="1" applyBorder="1" applyAlignment="1">
      <alignment horizontal="center" vertical="center" textRotation="180"/>
    </xf>
    <xf numFmtId="188" fontId="14" fillId="0" borderId="71" xfId="0" applyNumberFormat="1" applyFont="1" applyBorder="1" applyAlignment="1">
      <alignment horizontal="right" vertical="center"/>
    </xf>
    <xf numFmtId="188" fontId="14" fillId="0" borderId="34" xfId="0" applyNumberFormat="1" applyFont="1" applyBorder="1" applyAlignment="1">
      <alignment horizontal="right" vertical="center"/>
    </xf>
    <xf numFmtId="188" fontId="14" fillId="0" borderId="63" xfId="0" applyNumberFormat="1" applyFont="1" applyBorder="1" applyAlignment="1">
      <alignment horizontal="right" vertical="center"/>
    </xf>
    <xf numFmtId="188" fontId="14" fillId="0" borderId="33" xfId="0" applyNumberFormat="1" applyFont="1" applyBorder="1" applyAlignment="1">
      <alignment horizontal="right" vertical="center"/>
    </xf>
    <xf numFmtId="188" fontId="14" fillId="0" borderId="70" xfId="0" applyNumberFormat="1" applyFont="1" applyBorder="1" applyAlignment="1">
      <alignment horizontal="right" vertical="center"/>
    </xf>
    <xf numFmtId="188" fontId="14" fillId="0" borderId="5" xfId="0" applyNumberFormat="1" applyFont="1" applyBorder="1" applyAlignment="1">
      <alignment horizontal="right" vertical="center"/>
    </xf>
    <xf numFmtId="187" fontId="14" fillId="0" borderId="71" xfId="0" applyNumberFormat="1" applyFont="1" applyBorder="1" applyAlignment="1">
      <alignment horizontal="right" vertical="center"/>
    </xf>
    <xf numFmtId="187" fontId="14" fillId="0" borderId="34" xfId="0" applyNumberFormat="1" applyFont="1" applyBorder="1" applyAlignment="1">
      <alignment horizontal="right" vertical="center"/>
    </xf>
    <xf numFmtId="187" fontId="14" fillId="0" borderId="63" xfId="0" applyNumberFormat="1" applyFont="1" applyBorder="1" applyAlignment="1">
      <alignment horizontal="right" vertical="center"/>
    </xf>
    <xf numFmtId="187" fontId="14" fillId="0" borderId="33" xfId="0" applyNumberFormat="1" applyFont="1" applyBorder="1" applyAlignment="1">
      <alignment horizontal="right" vertical="center"/>
    </xf>
    <xf numFmtId="187" fontId="14" fillId="0" borderId="70" xfId="0" applyNumberFormat="1" applyFont="1" applyBorder="1" applyAlignment="1">
      <alignment horizontal="right" vertical="center"/>
    </xf>
    <xf numFmtId="187" fontId="14" fillId="0" borderId="5" xfId="0" applyNumberFormat="1" applyFont="1" applyBorder="1" applyAlignment="1">
      <alignment horizontal="right" vertical="center"/>
    </xf>
    <xf numFmtId="180" fontId="14" fillId="0" borderId="34" xfId="0" applyNumberFormat="1" applyFont="1" applyBorder="1" applyAlignment="1">
      <alignment horizontal="left" vertical="center"/>
    </xf>
    <xf numFmtId="180" fontId="14" fillId="0" borderId="63" xfId="0" applyNumberFormat="1" applyFont="1" applyBorder="1" applyAlignment="1">
      <alignment horizontal="left" vertical="center"/>
    </xf>
    <xf numFmtId="180" fontId="14" fillId="0" borderId="0" xfId="0" applyNumberFormat="1" applyFont="1" applyAlignment="1">
      <alignment horizontal="left" vertical="center"/>
    </xf>
    <xf numFmtId="180" fontId="14" fillId="0" borderId="3" xfId="0" applyNumberFormat="1" applyFont="1" applyBorder="1" applyAlignment="1">
      <alignment horizontal="left" vertical="center"/>
    </xf>
    <xf numFmtId="0" fontId="14" fillId="0" borderId="0" xfId="0" applyFont="1" applyAlignment="1" applyProtection="1">
      <alignment horizontal="left" vertical="center"/>
      <protection locked="0"/>
    </xf>
    <xf numFmtId="0" fontId="18" fillId="0" borderId="0" xfId="0" applyFont="1" applyAlignment="1">
      <alignment horizontal="left" vertical="center"/>
    </xf>
    <xf numFmtId="0" fontId="14" fillId="0" borderId="34"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4" fillId="13" borderId="37" xfId="0" applyFont="1" applyFill="1" applyBorder="1" applyAlignment="1">
      <alignment vertical="center"/>
    </xf>
    <xf numFmtId="0" fontId="4" fillId="13" borderId="23" xfId="0" applyFont="1" applyFill="1" applyBorder="1" applyAlignment="1">
      <alignment vertical="center"/>
    </xf>
    <xf numFmtId="0" fontId="4" fillId="13" borderId="72" xfId="0" applyFont="1" applyFill="1" applyBorder="1" applyAlignment="1">
      <alignment vertical="center"/>
    </xf>
    <xf numFmtId="0" fontId="4" fillId="13" borderId="21" xfId="0" applyFont="1" applyFill="1" applyBorder="1" applyAlignment="1">
      <alignment vertical="center"/>
    </xf>
    <xf numFmtId="0" fontId="4" fillId="13" borderId="72" xfId="0" applyFont="1" applyFill="1" applyBorder="1" applyAlignment="1">
      <alignment vertical="center" wrapText="1"/>
    </xf>
    <xf numFmtId="0" fontId="4" fillId="13" borderId="21" xfId="0" applyFont="1" applyFill="1" applyBorder="1" applyAlignment="1">
      <alignment vertical="center" wrapText="1"/>
    </xf>
    <xf numFmtId="0" fontId="4" fillId="2" borderId="31" xfId="0" applyFont="1" applyFill="1" applyBorder="1" applyAlignment="1">
      <alignment vertical="center"/>
    </xf>
    <xf numFmtId="0" fontId="4" fillId="2" borderId="80" xfId="0" applyFont="1" applyFill="1" applyBorder="1" applyAlignment="1">
      <alignment vertical="center"/>
    </xf>
    <xf numFmtId="0" fontId="4" fillId="2" borderId="32" xfId="0" applyFont="1" applyFill="1" applyBorder="1" applyAlignment="1">
      <alignment vertical="center"/>
    </xf>
    <xf numFmtId="0" fontId="4" fillId="2" borderId="58" xfId="0" applyFont="1" applyFill="1" applyBorder="1" applyAlignment="1">
      <alignment vertical="center"/>
    </xf>
    <xf numFmtId="0" fontId="4" fillId="2" borderId="70" xfId="0" applyFont="1" applyFill="1" applyBorder="1" applyAlignment="1">
      <alignment vertical="center"/>
    </xf>
    <xf numFmtId="0" fontId="4" fillId="2" borderId="5" xfId="0" applyFont="1" applyFill="1" applyBorder="1" applyAlignment="1">
      <alignment vertical="center"/>
    </xf>
    <xf numFmtId="0" fontId="4" fillId="2" borderId="27" xfId="0" applyFont="1" applyFill="1" applyBorder="1" applyAlignment="1">
      <alignment vertical="center" wrapText="1"/>
    </xf>
    <xf numFmtId="0" fontId="4" fillId="2" borderId="27" xfId="0" applyFont="1" applyFill="1" applyBorder="1">
      <alignment vertical="center"/>
    </xf>
    <xf numFmtId="0" fontId="4" fillId="2" borderId="27" xfId="0" applyFont="1" applyFill="1" applyBorder="1" applyAlignment="1">
      <alignment vertical="center"/>
    </xf>
    <xf numFmtId="0" fontId="4" fillId="13" borderId="19" xfId="0" applyFont="1" applyFill="1" applyBorder="1" applyAlignment="1">
      <alignment vertical="center"/>
    </xf>
    <xf numFmtId="0" fontId="4" fillId="2" borderId="33" xfId="0" applyFont="1" applyFill="1" applyBorder="1" applyAlignment="1">
      <alignment vertical="center"/>
    </xf>
    <xf numFmtId="0" fontId="4" fillId="2" borderId="73" xfId="0" applyFont="1" applyFill="1" applyBorder="1" applyAlignment="1">
      <alignment vertical="center"/>
    </xf>
    <xf numFmtId="0" fontId="4" fillId="2" borderId="23" xfId="0" applyFont="1" applyFill="1" applyBorder="1" applyAlignment="1">
      <alignment vertical="center"/>
    </xf>
    <xf numFmtId="0" fontId="4" fillId="2" borderId="84" xfId="0" applyFont="1" applyFill="1" applyBorder="1" applyAlignment="1">
      <alignment vertical="center"/>
    </xf>
    <xf numFmtId="0" fontId="4" fillId="2" borderId="19" xfId="0" applyFont="1" applyFill="1" applyBorder="1" applyAlignment="1">
      <alignment vertical="center"/>
    </xf>
    <xf numFmtId="0" fontId="4" fillId="2" borderId="20" xfId="0" applyFont="1" applyFill="1" applyBorder="1" applyAlignment="1">
      <alignment vertical="center"/>
    </xf>
    <xf numFmtId="0" fontId="4" fillId="2" borderId="31" xfId="0" applyFont="1" applyFill="1" applyBorder="1" applyAlignment="1">
      <alignment horizontal="left" vertical="center" wrapText="1"/>
    </xf>
    <xf numFmtId="0" fontId="4" fillId="2" borderId="80" xfId="0" applyFont="1" applyFill="1" applyBorder="1" applyAlignment="1">
      <alignment horizontal="left" vertical="center" wrapText="1"/>
    </xf>
    <xf numFmtId="0" fontId="4" fillId="2" borderId="32" xfId="0" applyFont="1" applyFill="1" applyBorder="1" applyAlignment="1">
      <alignment horizontal="left" vertical="center" wrapText="1"/>
    </xf>
    <xf numFmtId="0" fontId="4" fillId="2" borderId="34" xfId="0" applyFont="1" applyFill="1" applyBorder="1" applyAlignment="1">
      <alignment vertical="center"/>
    </xf>
    <xf numFmtId="0" fontId="4" fillId="2" borderId="63" xfId="0" applyFont="1" applyFill="1" applyBorder="1" applyAlignment="1">
      <alignment vertical="center"/>
    </xf>
    <xf numFmtId="0" fontId="4" fillId="2" borderId="86" xfId="0" applyFont="1" applyFill="1" applyBorder="1" applyAlignment="1">
      <alignment vertical="center"/>
    </xf>
    <xf numFmtId="0" fontId="4" fillId="2" borderId="82" xfId="0" applyFont="1" applyFill="1" applyBorder="1" applyAlignment="1">
      <alignment vertical="center"/>
    </xf>
    <xf numFmtId="0" fontId="4" fillId="2" borderId="83" xfId="0" applyFont="1" applyFill="1" applyBorder="1" applyAlignment="1">
      <alignment vertical="center"/>
    </xf>
    <xf numFmtId="0" fontId="4" fillId="2" borderId="55" xfId="0" applyFont="1" applyFill="1" applyBorder="1" applyAlignment="1">
      <alignment vertical="center"/>
    </xf>
    <xf numFmtId="0" fontId="4" fillId="2" borderId="88" xfId="0" applyFont="1" applyFill="1" applyBorder="1" applyAlignment="1">
      <alignment vertical="center"/>
    </xf>
    <xf numFmtId="0" fontId="4" fillId="2" borderId="40" xfId="0" applyFont="1" applyFill="1" applyBorder="1" applyAlignment="1">
      <alignment vertical="center"/>
    </xf>
    <xf numFmtId="0" fontId="4" fillId="13" borderId="81" xfId="0" applyFont="1" applyFill="1" applyBorder="1" applyAlignment="1">
      <alignment vertical="center"/>
    </xf>
    <xf numFmtId="0" fontId="4" fillId="13" borderId="83" xfId="0" applyFont="1" applyFill="1" applyBorder="1" applyAlignment="1">
      <alignment vertical="center"/>
    </xf>
    <xf numFmtId="0" fontId="4" fillId="13" borderId="55" xfId="0" applyFont="1" applyFill="1" applyBorder="1" applyAlignment="1">
      <alignment vertical="center"/>
    </xf>
    <xf numFmtId="0" fontId="4" fillId="13" borderId="40" xfId="0" applyFont="1" applyFill="1" applyBorder="1" applyAlignment="1">
      <alignment vertical="center"/>
    </xf>
    <xf numFmtId="0" fontId="4" fillId="2" borderId="27" xfId="0" applyFont="1" applyFill="1" applyBorder="1" applyAlignment="1">
      <alignment horizontal="left" vertical="center"/>
    </xf>
    <xf numFmtId="0" fontId="6" fillId="0" borderId="0" xfId="0" applyFont="1" applyAlignment="1">
      <alignment vertical="center"/>
    </xf>
    <xf numFmtId="0" fontId="4" fillId="2" borderId="87"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56" xfId="0" applyFont="1" applyFill="1" applyBorder="1" applyAlignment="1">
      <alignment horizontal="center" vertical="center" wrapText="1"/>
    </xf>
    <xf numFmtId="0" fontId="4" fillId="2" borderId="50" xfId="0" applyFont="1" applyFill="1" applyBorder="1" applyAlignment="1">
      <alignment horizontal="center" vertical="center" wrapText="1"/>
    </xf>
    <xf numFmtId="0" fontId="4" fillId="2" borderId="62" xfId="0" applyFont="1" applyFill="1" applyBorder="1" applyAlignment="1">
      <alignment horizontal="center" vertical="center" wrapText="1"/>
    </xf>
    <xf numFmtId="0" fontId="4" fillId="2" borderId="11" xfId="0" applyFont="1" applyFill="1" applyBorder="1" applyAlignment="1">
      <alignment horizontal="left" vertical="center"/>
    </xf>
    <xf numFmtId="0" fontId="0" fillId="0" borderId="11" xfId="0" applyBorder="1" applyAlignment="1" applyProtection="1">
      <alignment horizontal="left" vertical="center"/>
      <protection locked="0"/>
    </xf>
    <xf numFmtId="0" fontId="6" fillId="0" borderId="37" xfId="0" applyFont="1" applyFill="1" applyBorder="1" applyAlignment="1" applyProtection="1">
      <alignment horizontal="left" vertical="center" wrapText="1"/>
      <protection locked="0"/>
    </xf>
    <xf numFmtId="0" fontId="6" fillId="0" borderId="73" xfId="0" applyFont="1" applyFill="1" applyBorder="1" applyAlignment="1" applyProtection="1">
      <alignment horizontal="left" vertical="center" wrapText="1"/>
      <protection locked="0"/>
    </xf>
    <xf numFmtId="0" fontId="6" fillId="0" borderId="23" xfId="0" applyFont="1" applyFill="1" applyBorder="1" applyAlignment="1" applyProtection="1">
      <alignment horizontal="left" vertical="center" wrapText="1"/>
      <protection locked="0"/>
    </xf>
    <xf numFmtId="0" fontId="4" fillId="2" borderId="58" xfId="0" applyFont="1" applyFill="1" applyBorder="1" applyAlignment="1">
      <alignment horizontal="left" vertical="center" wrapText="1"/>
    </xf>
    <xf numFmtId="0" fontId="4" fillId="2" borderId="0" xfId="0" applyFont="1" applyFill="1" applyBorder="1" applyAlignment="1">
      <alignment horizontal="left" vertical="center" wrapText="1"/>
    </xf>
    <xf numFmtId="0" fontId="6" fillId="0" borderId="37" xfId="0" applyFont="1" applyBorder="1" applyAlignment="1" applyProtection="1">
      <alignment horizontal="left" vertical="center" wrapText="1"/>
      <protection locked="0"/>
    </xf>
    <xf numFmtId="0" fontId="6" fillId="0" borderId="73" xfId="0" applyFont="1" applyBorder="1" applyAlignment="1" applyProtection="1">
      <alignment horizontal="left" vertical="center" wrapText="1"/>
      <protection locked="0"/>
    </xf>
    <xf numFmtId="0" fontId="6" fillId="0" borderId="23"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1" xfId="0" applyFont="1" applyBorder="1" applyAlignment="1">
      <alignment horizontal="center" vertical="center" wrapText="1"/>
    </xf>
    <xf numFmtId="0" fontId="4" fillId="2" borderId="57" xfId="0" applyFont="1" applyFill="1" applyBorder="1" applyAlignment="1">
      <alignment horizontal="center" vertical="center" wrapText="1"/>
    </xf>
    <xf numFmtId="0" fontId="4" fillId="2" borderId="0" xfId="0" applyFont="1" applyFill="1" applyAlignment="1">
      <alignment horizontal="center" vertical="center" wrapText="1"/>
    </xf>
    <xf numFmtId="0" fontId="0" fillId="0" borderId="11" xfId="0" applyBorder="1" applyAlignment="1" applyProtection="1">
      <alignment horizontal="center" vertical="center"/>
      <protection locked="0"/>
    </xf>
    <xf numFmtId="0" fontId="10" fillId="0" borderId="11" xfId="0" applyFont="1" applyBorder="1" applyAlignment="1" applyProtection="1">
      <alignment horizontal="left" vertical="center"/>
      <protection locked="0"/>
    </xf>
  </cellXfs>
  <cellStyles count="7">
    <cellStyle name="パーセント" xfId="2" builtinId="5"/>
    <cellStyle name="ハイパーリンク" xfId="3" builtinId="8"/>
    <cellStyle name="桁区切り" xfId="6" builtinId="6"/>
    <cellStyle name="標準" xfId="0" builtinId="0"/>
    <cellStyle name="標準 2" xfId="4" xr:uid="{C788D768-DC99-4CF8-A7D6-477CF0AF37E5}"/>
    <cellStyle name="標準 2 2" xfId="5" xr:uid="{6697E228-B2D5-40C6-B970-474CA94C3957}"/>
    <cellStyle name="標準 3" xfId="1" xr:uid="{9F064678-5DC1-4543-A9CC-81C740004068}"/>
  </cellStyles>
  <dxfs count="104">
    <dxf>
      <fill>
        <patternFill patternType="none">
          <bgColor auto="1"/>
        </patternFill>
      </fill>
    </dxf>
    <dxf>
      <fill>
        <patternFill>
          <bgColor theme="3"/>
        </patternFill>
      </fill>
    </dxf>
    <dxf>
      <fill>
        <patternFill>
          <bgColor rgb="FFFFFF00"/>
        </patternFill>
      </fill>
    </dxf>
    <dxf>
      <fill>
        <patternFill>
          <bgColor rgb="FFFFFF00"/>
        </patternFill>
      </fill>
    </dxf>
    <dxf>
      <fill>
        <patternFill>
          <bgColor rgb="FFFFFF00"/>
        </patternFill>
      </fill>
    </dxf>
    <dxf>
      <numFmt numFmtId="190" formatCode="\ｰ"/>
    </dxf>
    <dxf>
      <fill>
        <patternFill>
          <bgColor theme="3"/>
        </patternFill>
      </fill>
    </dxf>
    <dxf>
      <fill>
        <patternFill>
          <bgColor rgb="FFFFFF00"/>
        </patternFill>
      </fill>
    </dxf>
    <dxf>
      <fill>
        <patternFill>
          <bgColor theme="3"/>
        </patternFill>
      </fill>
    </dxf>
    <dxf>
      <fill>
        <patternFill>
          <bgColor rgb="FFFFFF00"/>
        </patternFill>
      </fill>
    </dxf>
    <dxf>
      <fill>
        <patternFill>
          <bgColor theme="0"/>
        </patternFill>
      </fill>
    </dxf>
    <dxf>
      <fill>
        <patternFill>
          <bgColor theme="3"/>
        </patternFill>
      </fill>
    </dxf>
    <dxf>
      <fill>
        <patternFill>
          <bgColor rgb="FFFFFF00"/>
        </patternFill>
      </fill>
    </dxf>
    <dxf>
      <fill>
        <patternFill>
          <bgColor theme="0"/>
        </patternFill>
      </fill>
    </dxf>
    <dxf>
      <fill>
        <patternFill>
          <bgColor theme="3"/>
        </patternFill>
      </fill>
    </dxf>
    <dxf>
      <fill>
        <patternFill>
          <bgColor rgb="FFFFFF00"/>
        </patternFill>
      </fill>
    </dxf>
    <dxf>
      <fill>
        <patternFill patternType="solid">
          <bgColor theme="0"/>
        </patternFill>
      </fill>
    </dxf>
    <dxf>
      <fill>
        <patternFill>
          <bgColor rgb="FFFFFF00"/>
        </patternFill>
      </fill>
    </dxf>
    <dxf>
      <fill>
        <patternFill>
          <bgColor theme="3"/>
        </patternFill>
      </fill>
    </dxf>
    <dxf>
      <fill>
        <patternFill>
          <bgColor rgb="FFFFFF00"/>
        </patternFill>
      </fill>
    </dxf>
    <dxf>
      <fill>
        <patternFill patternType="solid">
          <bgColor theme="0"/>
        </patternFill>
      </fill>
    </dxf>
    <dxf>
      <fill>
        <patternFill>
          <bgColor rgb="FFFFFF00"/>
        </patternFill>
      </fill>
    </dxf>
    <dxf>
      <font>
        <b/>
        <i val="0"/>
        <color rgb="FFFF0000"/>
      </font>
    </dxf>
    <dxf>
      <font>
        <b/>
        <i val="0"/>
        <color rgb="FFFF0000"/>
      </font>
    </dxf>
    <dxf>
      <font>
        <b/>
        <i val="0"/>
        <color rgb="FFFF0000"/>
      </font>
    </dxf>
    <dxf>
      <font>
        <b/>
        <i val="0"/>
        <color rgb="FFFF0000"/>
      </font>
    </dxf>
    <dxf>
      <fill>
        <patternFill>
          <bgColor them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3"/>
        </patternFill>
      </fill>
    </dxf>
    <dxf>
      <fill>
        <patternFill>
          <bgColor rgb="FFFFFF00"/>
        </patternFill>
      </fill>
    </dxf>
    <dxf>
      <fill>
        <patternFill patternType="solid">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3"/>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3"/>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bgColor rgb="FFFFFF00"/>
        </patternFill>
      </fill>
    </dxf>
    <dxf>
      <fill>
        <patternFill>
          <bgColor theme="3"/>
        </patternFill>
      </fill>
    </dxf>
    <dxf>
      <fill>
        <patternFill patternType="none">
          <bgColor auto="1"/>
        </patternFill>
      </fill>
    </dxf>
    <dxf>
      <fill>
        <patternFill>
          <bgColor theme="3"/>
        </patternFill>
      </fill>
    </dxf>
    <dxf>
      <fill>
        <patternFill>
          <bgColor theme="3"/>
        </patternFill>
      </fill>
    </dxf>
    <dxf>
      <fill>
        <patternFill>
          <bgColor theme="3"/>
        </patternFill>
      </fill>
    </dxf>
    <dxf>
      <fill>
        <patternFill>
          <bgColor rgb="FFFFFF00"/>
        </patternFill>
      </fill>
    </dxf>
    <dxf>
      <fill>
        <patternFill>
          <bgColor theme="3"/>
        </patternFill>
      </fill>
    </dxf>
    <dxf>
      <fill>
        <patternFill>
          <bgColor theme="3"/>
        </patternFill>
      </fill>
    </dxf>
    <dxf>
      <fill>
        <patternFill>
          <bgColor rgb="FFFFFF00"/>
        </patternFill>
      </fill>
    </dxf>
    <dxf>
      <fill>
        <patternFill>
          <bgColor rgb="FFFFFF00"/>
        </patternFill>
      </fill>
    </dxf>
    <dxf>
      <fill>
        <patternFill>
          <bgColor theme="3"/>
        </patternFill>
      </fill>
    </dxf>
    <dxf>
      <fill>
        <patternFill>
          <bgColor rgb="FFFFFF00"/>
        </patternFill>
      </fill>
    </dxf>
    <dxf>
      <fill>
        <patternFill>
          <bgColor rgb="FFFFFF00"/>
        </patternFill>
      </fill>
    </dxf>
    <dxf>
      <fill>
        <patternFill>
          <bgColor rgb="FFFFFF00"/>
        </patternFill>
      </fill>
    </dxf>
    <dxf>
      <fill>
        <patternFill>
          <bgColor theme="3"/>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3"/>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3"/>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patternType="none">
          <bgColor auto="1"/>
        </patternFill>
      </fill>
    </dxf>
    <dxf>
      <fill>
        <patternFill>
          <bgColor theme="8" tint="0.79998168889431442"/>
        </patternFill>
      </fill>
    </dxf>
    <dxf>
      <fill>
        <patternFill>
          <bgColor theme="8" tint="0.79998168889431442"/>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theme/theme1.xml" Type="http://schemas.openxmlformats.org/officeDocument/2006/relationships/theme"/><Relationship Id="rId24" Target="styles.xml" Type="http://schemas.openxmlformats.org/officeDocument/2006/relationships/styles"/><Relationship Id="rId25" Target="sharedStrings.xml" Type="http://schemas.openxmlformats.org/officeDocument/2006/relationships/sharedStrings"/><Relationship Id="rId26" Target="metadata.xml" Type="http://schemas.openxmlformats.org/officeDocument/2006/relationships/sheetMetadata"/><Relationship Id="rId27" Target="calcChain.xml" Type="http://schemas.openxmlformats.org/officeDocument/2006/relationships/calcChain"/><Relationship Id="rId28" Target="../customXml/item1.xml" Type="http://schemas.openxmlformats.org/officeDocument/2006/relationships/customXml"/><Relationship Id="rId29" Target="../customXml/item2.xml" Type="http://schemas.openxmlformats.org/officeDocument/2006/relationships/customXml"/><Relationship Id="rId3" Target="worksheets/sheet3.xml" Type="http://schemas.openxmlformats.org/officeDocument/2006/relationships/worksheet"/><Relationship Id="rId30"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10</xdr:row>
      <xdr:rowOff>161925</xdr:rowOff>
    </xdr:from>
    <xdr:to>
      <xdr:col>6</xdr:col>
      <xdr:colOff>542925</xdr:colOff>
      <xdr:row>29</xdr:row>
      <xdr:rowOff>76676</xdr:rowOff>
    </xdr:to>
    <xdr:pic>
      <xdr:nvPicPr>
        <xdr:cNvPr id="3" name="図 2">
          <a:extLst>
            <a:ext uri="{FF2B5EF4-FFF2-40B4-BE49-F238E27FC236}">
              <a16:creationId xmlns:a16="http://schemas.microsoft.com/office/drawing/2014/main" id="{A5AF1BC2-B964-D320-7F41-6C61C4D4BB7F}"/>
            </a:ext>
          </a:extLst>
        </xdr:cNvPr>
        <xdr:cNvPicPr>
          <a:picLocks noChangeAspect="1"/>
        </xdr:cNvPicPr>
      </xdr:nvPicPr>
      <xdr:blipFill>
        <a:blip xmlns:r="http://schemas.openxmlformats.org/officeDocument/2006/relationships" r:embed="rId1"/>
        <a:stretch>
          <a:fillRect/>
        </a:stretch>
      </xdr:blipFill>
      <xdr:spPr>
        <a:xfrm>
          <a:off x="0" y="2543175"/>
          <a:ext cx="5943600" cy="44391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https://www.mhlw.go.jp/stf/seisakunitsuite/bunya/0000176120.html" TargetMode="External" Type="http://schemas.openxmlformats.org/officeDocument/2006/relationships/hyperlink"/><Relationship Id="rId2"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681E8-9A69-4323-BECC-728C430FE8B1}">
  <sheetPr codeName="Sheet6">
    <tabColor theme="0" tint="-0.499984740745262"/>
    <pageSetUpPr fitToPage="1"/>
  </sheetPr>
  <dimension ref="B2:BC15"/>
  <sheetViews>
    <sheetView view="pageBreakPreview" zoomScale="70" zoomScaleNormal="100" workbookViewId="0">
      <selection activeCell="B2" sqref="B2"/>
    </sheetView>
  </sheetViews>
  <sheetFormatPr defaultRowHeight="15.75" x14ac:dyDescent="0.4"/>
  <cols>
    <col min="1" max="1" width="3.5" style="136" customWidth="1"/>
    <col min="2" max="2" width="7.5" style="136" customWidth="1"/>
    <col min="3" max="10" width="9" style="136"/>
    <col min="11" max="11" width="11" style="136" bestFit="1" customWidth="1"/>
    <col min="12" max="23" width="9" style="136"/>
    <col min="24" max="26" width="9" style="136" customWidth="1"/>
    <col min="27" max="30" width="9" style="136"/>
    <col min="31" max="31" width="11.875" style="136" bestFit="1" customWidth="1"/>
    <col min="32" max="33" width="9.125" style="136" bestFit="1" customWidth="1"/>
    <col min="34" max="36" width="10.375" style="136" bestFit="1" customWidth="1"/>
    <col min="37" max="37" width="11.875" style="136" bestFit="1" customWidth="1"/>
    <col min="38" max="47" width="9" style="136"/>
    <col min="48" max="48" width="10.5" style="136" customWidth="1"/>
    <col min="49" max="16384" width="9" style="136"/>
  </cols>
  <sheetData>
    <row r="2" spans="2:55" x14ac:dyDescent="0.4">
      <c r="C2" s="150" t="s">
        <v>1848</v>
      </c>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2"/>
      <c r="AY2" s="150" t="s">
        <v>1849</v>
      </c>
      <c r="AZ2" s="151"/>
      <c r="BA2" s="151"/>
      <c r="BB2" s="151"/>
      <c r="BC2" s="152"/>
    </row>
    <row r="3" spans="2:55" customFormat="1" ht="18" customHeight="1" x14ac:dyDescent="0.4">
      <c r="B3" s="281" t="s">
        <v>1850</v>
      </c>
      <c r="C3" s="279" t="s">
        <v>17</v>
      </c>
      <c r="D3" s="279" t="s">
        <v>278</v>
      </c>
      <c r="E3" s="303" t="s">
        <v>15</v>
      </c>
      <c r="F3" s="279" t="s">
        <v>16</v>
      </c>
      <c r="G3" s="279" t="s">
        <v>3424</v>
      </c>
      <c r="H3" s="278" t="s">
        <v>19</v>
      </c>
      <c r="I3" s="279" t="s">
        <v>67</v>
      </c>
      <c r="J3" s="304" t="s">
        <v>68</v>
      </c>
      <c r="K3" s="304" t="s">
        <v>69</v>
      </c>
      <c r="L3" s="279" t="s">
        <v>70</v>
      </c>
      <c r="M3" s="294" t="s">
        <v>279</v>
      </c>
      <c r="N3" s="295"/>
      <c r="O3" s="296"/>
      <c r="P3" s="294" t="s">
        <v>294</v>
      </c>
      <c r="Q3" s="295"/>
      <c r="R3" s="295"/>
      <c r="S3" s="295"/>
      <c r="T3" s="295"/>
      <c r="U3" s="296"/>
      <c r="V3" s="292" t="s">
        <v>31</v>
      </c>
      <c r="W3" s="300" t="s">
        <v>32</v>
      </c>
      <c r="X3" s="301"/>
      <c r="Y3" s="301"/>
      <c r="Z3" s="302"/>
      <c r="AA3" s="292" t="s">
        <v>280</v>
      </c>
      <c r="AB3" s="292" t="s">
        <v>281</v>
      </c>
      <c r="AC3" s="292" t="s">
        <v>282</v>
      </c>
      <c r="AD3" s="292" t="s">
        <v>283</v>
      </c>
      <c r="AE3" s="294" t="s">
        <v>284</v>
      </c>
      <c r="AF3" s="295"/>
      <c r="AG3" s="295"/>
      <c r="AH3" s="295"/>
      <c r="AI3" s="295"/>
      <c r="AJ3" s="295"/>
      <c r="AK3" s="296"/>
      <c r="AL3" s="294" t="s">
        <v>285</v>
      </c>
      <c r="AM3" s="295"/>
      <c r="AN3" s="295"/>
      <c r="AO3" s="295"/>
      <c r="AP3" s="295"/>
      <c r="AQ3" s="295"/>
      <c r="AR3" s="295"/>
      <c r="AS3" s="296"/>
      <c r="AT3" s="294" t="s">
        <v>50</v>
      </c>
      <c r="AU3" s="295"/>
      <c r="AV3" s="295"/>
      <c r="AW3" s="296"/>
      <c r="AX3" s="279" t="s">
        <v>55</v>
      </c>
      <c r="AY3" s="294" t="s">
        <v>296</v>
      </c>
      <c r="AZ3" s="295"/>
      <c r="BA3" s="295"/>
      <c r="BB3" s="295"/>
      <c r="BC3" s="296"/>
    </row>
    <row r="4" spans="2:55" customFormat="1" ht="18.75" customHeight="1" x14ac:dyDescent="0.4">
      <c r="B4" s="281"/>
      <c r="C4" s="279"/>
      <c r="D4" s="279"/>
      <c r="E4" s="303"/>
      <c r="F4" s="279"/>
      <c r="G4" s="279"/>
      <c r="H4" s="279"/>
      <c r="I4" s="279"/>
      <c r="J4" s="304"/>
      <c r="K4" s="304"/>
      <c r="L4" s="279"/>
      <c r="M4" s="297" t="s">
        <v>293</v>
      </c>
      <c r="N4" s="282" t="s">
        <v>26</v>
      </c>
      <c r="O4" s="282" t="s">
        <v>286</v>
      </c>
      <c r="P4" s="284" t="s">
        <v>77</v>
      </c>
      <c r="Q4" s="285"/>
      <c r="R4" s="286"/>
      <c r="S4" s="284" t="s">
        <v>79</v>
      </c>
      <c r="T4" s="285"/>
      <c r="U4" s="286"/>
      <c r="V4" s="292"/>
      <c r="W4" s="299" t="s">
        <v>288</v>
      </c>
      <c r="X4" s="287" t="s">
        <v>289</v>
      </c>
      <c r="Y4" s="287" t="s">
        <v>1846</v>
      </c>
      <c r="Z4" s="287" t="s">
        <v>1847</v>
      </c>
      <c r="AA4" s="292"/>
      <c r="AB4" s="292"/>
      <c r="AC4" s="292"/>
      <c r="AD4" s="292"/>
      <c r="AE4" s="282" t="s">
        <v>38</v>
      </c>
      <c r="AF4" s="297" t="s">
        <v>39</v>
      </c>
      <c r="AG4" s="282" t="s">
        <v>40</v>
      </c>
      <c r="AH4" s="282" t="s">
        <v>41</v>
      </c>
      <c r="AI4" s="282" t="s">
        <v>290</v>
      </c>
      <c r="AJ4" s="282" t="s">
        <v>43</v>
      </c>
      <c r="AK4" s="282" t="s">
        <v>44</v>
      </c>
      <c r="AL4" s="289" t="s">
        <v>208</v>
      </c>
      <c r="AM4" s="290"/>
      <c r="AN4" s="290"/>
      <c r="AO4" s="291"/>
      <c r="AP4" s="289" t="s">
        <v>291</v>
      </c>
      <c r="AQ4" s="290"/>
      <c r="AR4" s="290"/>
      <c r="AS4" s="291"/>
      <c r="AT4" s="282" t="s">
        <v>107</v>
      </c>
      <c r="AU4" s="282" t="s">
        <v>295</v>
      </c>
      <c r="AV4" s="282" t="s">
        <v>109</v>
      </c>
      <c r="AW4" s="282" t="s">
        <v>110</v>
      </c>
      <c r="AX4" s="279"/>
      <c r="AY4" s="297">
        <v>2018</v>
      </c>
      <c r="AZ4" s="282">
        <v>2019</v>
      </c>
      <c r="BA4" s="282">
        <v>2020</v>
      </c>
      <c r="BB4" s="282">
        <v>2022</v>
      </c>
      <c r="BC4" s="282">
        <v>2024</v>
      </c>
    </row>
    <row r="5" spans="2:55" customFormat="1" ht="36" x14ac:dyDescent="0.4">
      <c r="B5" s="281"/>
      <c r="C5" s="280"/>
      <c r="D5" s="280"/>
      <c r="E5" s="296"/>
      <c r="F5" s="280"/>
      <c r="G5" s="280"/>
      <c r="H5" s="280"/>
      <c r="I5" s="280"/>
      <c r="J5" s="300"/>
      <c r="K5" s="300"/>
      <c r="L5" s="280"/>
      <c r="M5" s="298"/>
      <c r="N5" s="283"/>
      <c r="O5" s="283"/>
      <c r="P5" s="138" t="s">
        <v>287</v>
      </c>
      <c r="Q5" s="139" t="s">
        <v>15</v>
      </c>
      <c r="R5" s="140" t="s">
        <v>18</v>
      </c>
      <c r="S5" s="138" t="s">
        <v>287</v>
      </c>
      <c r="T5" s="139" t="s">
        <v>15</v>
      </c>
      <c r="U5" s="140" t="s">
        <v>18</v>
      </c>
      <c r="V5" s="293"/>
      <c r="W5" s="299"/>
      <c r="X5" s="288"/>
      <c r="Y5" s="288"/>
      <c r="Z5" s="288"/>
      <c r="AA5" s="293"/>
      <c r="AB5" s="293"/>
      <c r="AC5" s="293"/>
      <c r="AD5" s="293"/>
      <c r="AE5" s="283"/>
      <c r="AF5" s="298"/>
      <c r="AG5" s="283"/>
      <c r="AH5" s="283"/>
      <c r="AI5" s="283"/>
      <c r="AJ5" s="283"/>
      <c r="AK5" s="283"/>
      <c r="AL5" s="137" t="s">
        <v>101</v>
      </c>
      <c r="AM5" s="137" t="s">
        <v>104</v>
      </c>
      <c r="AN5" s="137" t="s">
        <v>105</v>
      </c>
      <c r="AO5" s="137" t="s">
        <v>292</v>
      </c>
      <c r="AP5" s="137" t="s">
        <v>101</v>
      </c>
      <c r="AQ5" s="137" t="s">
        <v>104</v>
      </c>
      <c r="AR5" s="137" t="s">
        <v>105</v>
      </c>
      <c r="AS5" s="137" t="s">
        <v>292</v>
      </c>
      <c r="AT5" s="283"/>
      <c r="AU5" s="283"/>
      <c r="AV5" s="283"/>
      <c r="AW5" s="283"/>
      <c r="AX5" s="280"/>
      <c r="AY5" s="298"/>
      <c r="AZ5" s="283"/>
      <c r="BA5" s="283"/>
      <c r="BB5" s="283"/>
      <c r="BC5" s="283"/>
    </row>
    <row r="6" spans="2:55" customFormat="1" ht="18.75" x14ac:dyDescent="0.4">
      <c r="B6" s="141" t="str" cm="1">
        <f t="array" aca="1" ref="B6" ca="1">MID(CELL("filename"),SEARCH("[",CELL("filename"))+1, SEARCH("]",CELL("filename"))-SEARCH("[",CELL("filename"))-1)</f>
        <v>03-1_特定保険医療材料不採算品目引上げ要望書（様式1～3）_R8改定様式_20250321.xlsx</v>
      </c>
      <c r="C6" s="141" t="str">
        <f>IF('②概要（入力用）'!$E$3="","",'②概要（入力用）'!$E$3)</f>
        <v/>
      </c>
      <c r="D6" s="144" t="str">
        <f>IF('②概要（入力用）'!$E$4="","",'②概要（入力用）'!$E$4)</f>
        <v/>
      </c>
      <c r="E6" s="141" t="str">
        <f>IF('②概要（入力用）'!$E$5="","",'②概要（入力用）'!$E$5)</f>
        <v/>
      </c>
      <c r="F6" s="141" t="str">
        <f>IF('②概要（入力用）'!$E$7="","",'②概要（入力用）'!$E$7)</f>
        <v/>
      </c>
      <c r="G6" s="141" t="str">
        <f>IF('②概要（入力用）'!$E$8="","",'②概要（入力用）'!$E$8)</f>
        <v/>
      </c>
      <c r="H6" s="141" t="str">
        <f>IF('②概要（入力用）'!$E$9="","",'②概要（入力用）'!$E$9)</f>
        <v/>
      </c>
      <c r="I6" s="141" t="str">
        <f>IF('②概要（入力用）'!$E$10="","",'②概要（入力用）'!$E$10)</f>
        <v/>
      </c>
      <c r="J6" s="141" t="str">
        <f>IF('②概要（入力用）'!$E$11="","",'②概要（入力用）'!$E$11)</f>
        <v/>
      </c>
      <c r="K6" s="143" t="str">
        <f>IF('②概要（入力用）'!$E$12="","",'②概要（入力用）'!$E$12)</f>
        <v/>
      </c>
      <c r="L6" s="141" t="str">
        <f>IF('②概要（入力用）'!$E$13="","",'②概要（入力用）'!$E$13)</f>
        <v/>
      </c>
      <c r="M6" s="141" t="str">
        <f>IF('②概要（入力用）'!$E$14="","",'②概要（入力用）'!$E$14)</f>
        <v/>
      </c>
      <c r="N6" s="142" t="str">
        <f>IF('②概要（入力用）'!$E$15="","",'②概要（入力用）'!$E$15)</f>
        <v/>
      </c>
      <c r="O6" s="142" t="str">
        <f>IF('②概要（入力用）'!$E$16="","",'②概要（入力用）'!$E$16)</f>
        <v/>
      </c>
      <c r="P6" s="141" t="str" cm="1">
        <f t="array" ref="P6">_xlfn.IFS(AND('②概要（入力用）'!$E$18="",【別添３】機能区分内の自社及び他社製品一覧!$C$4=""),"",'②概要（入力用）'!$E$18="",【別添３】機能区分内の自社及び他社製品一覧!$C$4,'②概要（入力用）'!$E$18&lt;&gt;"",'②概要（入力用）'!$E$18)</f>
        <v/>
      </c>
      <c r="Q6" s="141" t="str" cm="1">
        <f t="array" ref="Q6">_xlfn.IFS(AND('②概要（入力用）'!$E$19="",【別添３】機能区分内の自社及び他社製品一覧!$D$4=""),"",'②概要（入力用）'!$E$19="",【別添３】機能区分内の自社及び他社製品一覧!$D$4,'②概要（入力用）'!$E$19&lt;&gt;"",'②概要（入力用）'!$E$19)</f>
        <v/>
      </c>
      <c r="R6" s="144" t="str" cm="1">
        <f t="array" ref="R6">_xlfn.IFS(AND('②概要（入力用）'!$E$20="",【別添３】機能区分内の自社及び他社製品一覧!$E$4=""),"",'②概要（入力用）'!$E$20="",【別添３】機能区分内の自社及び他社製品一覧!$E$4,'②概要（入力用）'!$E$20&lt;&gt;"",'②概要（入力用）'!$E$20)</f>
        <v/>
      </c>
      <c r="S6" s="141" t="str" cm="1">
        <f t="array" ref="S6">_xlfn.IFS(AND('②概要（入力用）'!$E$21="",【別添３】機能区分内の自社及び他社製品一覧!$C$5=""),"",'②概要（入力用）'!$E$21="",【別添３】機能区分内の自社及び他社製品一覧!$C$5,'②概要（入力用）'!$E$21&lt;&gt;"",'②概要（入力用）'!$E$21)</f>
        <v/>
      </c>
      <c r="T6" s="141" t="str" cm="1">
        <f t="array" ref="T6">_xlfn.IFS(AND('②概要（入力用）'!$E$21="",【別添３】機能区分内の自社及び他社製品一覧!$D$5=""),"",'②概要（入力用）'!$E$21="",【別添３】機能区分内の自社及び他社製品一覧!$D$5,'②概要（入力用）'!$E$21&lt;&gt;"",'②概要（入力用）'!$E$22)</f>
        <v/>
      </c>
      <c r="U6" s="144" t="str" cm="1">
        <f t="array" ref="U6">_xlfn.IFS(AND('②概要（入力用）'!$E$21="",【別添３】機能区分内の自社及び他社製品一覧!$E$5=""),"",'②概要（入力用）'!$E$21="",【別添３】機能区分内の自社及び他社製品一覧!$E$5,'②概要（入力用）'!$E$21&lt;&gt;"",'②概要（入力用）'!$E$23)</f>
        <v/>
      </c>
      <c r="V6" s="141" t="str">
        <f>IF('②概要（入力用）'!$E$24="","",'②概要（入力用）'!$E$24)</f>
        <v/>
      </c>
      <c r="W6" s="141" t="str">
        <f>IF('②概要（入力用）'!$E$25="","",'②概要（入力用）'!$E$25)</f>
        <v/>
      </c>
      <c r="X6" s="141" t="str">
        <f>IF('②概要（入力用）'!$E$26="","",'②概要（入力用）'!$E$26)</f>
        <v/>
      </c>
      <c r="Y6" s="141" t="str">
        <f>IF('②概要（入力用）'!$E$27="","",'②概要（入力用）'!$E$27)</f>
        <v/>
      </c>
      <c r="Z6" s="141" t="str">
        <f>IF('②概要（入力用）'!$E$28="","",'②概要（入力用）'!$E$28)</f>
        <v/>
      </c>
      <c r="AA6" s="273" t="str">
        <f>IF('②概要（入力用）'!$E$29="","",'②概要（入力用）'!$E$29)</f>
        <v/>
      </c>
      <c r="AB6" s="273" t="str">
        <f>IF('②概要（入力用）'!$E$30="","",'②概要（入力用）'!$E$30)</f>
        <v/>
      </c>
      <c r="AC6" s="273" t="str">
        <f>IF('②概要（入力用）'!$E$31="","",'②概要（入力用）'!$E$31)</f>
        <v/>
      </c>
      <c r="AD6" s="273" t="str">
        <f>IF('②概要（入力用）'!$E$32="","",'②概要（入力用）'!$E$32)</f>
        <v/>
      </c>
      <c r="AE6" s="273">
        <f>IF('②概要（入力用）'!$E$33="","",'②概要（入力用）'!$E$33)</f>
        <v>0</v>
      </c>
      <c r="AF6" s="274">
        <f>IF('②概要（入力用）'!$E$34="","",'②概要（入力用）'!$E$34)</f>
        <v>0</v>
      </c>
      <c r="AG6" s="273">
        <f>IF('②概要（入力用）'!$E$35="","",'②概要（入力用）'!$E$35)</f>
        <v>0</v>
      </c>
      <c r="AH6" s="273">
        <f>IF('②概要（入力用）'!$E$36="","",'②概要（入力用）'!$E$36)</f>
        <v>0</v>
      </c>
      <c r="AI6" s="273">
        <f>IF('②概要（入力用）'!$E$37="","",'②概要（入力用）'!$E$37)</f>
        <v>0</v>
      </c>
      <c r="AJ6" s="273">
        <f>IF('②概要（入力用）'!$E$38="","",'②概要（入力用）'!$E$38)</f>
        <v>0</v>
      </c>
      <c r="AK6" s="273">
        <f>IF('②概要（入力用）'!$E$39="","",'②概要（入力用）'!$E$39)</f>
        <v>0</v>
      </c>
      <c r="AL6" s="273" t="str">
        <f>IF('②概要（入力用）'!$E$40="","",'②概要（入力用）'!$E$40)</f>
        <v/>
      </c>
      <c r="AM6" s="273" t="str">
        <f>IF('②概要（入力用）'!$E$42="","",'②概要（入力用）'!$E$42)</f>
        <v/>
      </c>
      <c r="AN6" s="273" t="str">
        <f>IF('②概要（入力用）'!$E$44="","",'②概要（入力用）'!$E$44)</f>
        <v/>
      </c>
      <c r="AO6" s="273" t="str">
        <f>IF('②概要（入力用）'!$E$46="","",'②概要（入力用）'!$E$46)</f>
        <v/>
      </c>
      <c r="AP6" s="273" t="str">
        <f>IF('②概要（入力用）'!$E$41="","",'②概要（入力用）'!$E$41)</f>
        <v/>
      </c>
      <c r="AQ6" s="273" t="str">
        <f>IF('②概要（入力用）'!$E$43="","",'②概要（入力用）'!$E$43)</f>
        <v/>
      </c>
      <c r="AR6" s="273" t="str">
        <f>IF('②概要（入力用）'!$E$45="","",'②概要（入力用）'!$E$45)</f>
        <v/>
      </c>
      <c r="AS6" s="273" t="str">
        <f>IF('②概要（入力用）'!$E$47="","",'②概要（入力用）'!$E$47)</f>
        <v/>
      </c>
      <c r="AT6" s="141" t="str">
        <f>IF('②概要（入力用）'!$E$48="","",'②概要（入力用）'!$E$48)</f>
        <v/>
      </c>
      <c r="AU6" s="141" t="str">
        <f>IF('②概要（入力用）'!$E$49="","",'②概要（入力用）'!$E$49)</f>
        <v/>
      </c>
      <c r="AV6" s="272" t="str">
        <f>IF('②概要（入力用）'!$E$50="","",'②概要（入力用）'!$E$50)</f>
        <v/>
      </c>
      <c r="AW6" s="141" t="str">
        <f>IF('②概要（入力用）'!$E$51="","",'②概要（入力用）'!$E$51)</f>
        <v/>
      </c>
      <c r="AX6" s="141" t="str">
        <f>IF('②概要（入力用）'!$E$52="","",'②概要（入力用）'!$E$52)</f>
        <v/>
      </c>
      <c r="AY6" s="273" t="str">
        <f>IF(②内訳!$C$189="","",②内訳!$C$189)</f>
        <v/>
      </c>
      <c r="AZ6" s="273" t="str">
        <f>IF(②内訳!$D$189="","",②内訳!$D$189)</f>
        <v/>
      </c>
      <c r="BA6" s="273" t="str">
        <f>IF(②内訳!$E$189="","",②内訳!$E$189)</f>
        <v/>
      </c>
      <c r="BB6" s="273" t="str">
        <f>IF(②内訳!$F$189="","",②内訳!$F$189)</f>
        <v/>
      </c>
      <c r="BC6" s="273" t="str">
        <f>IF(②内訳!$G$189="","",②内訳!$G$189)</f>
        <v/>
      </c>
    </row>
    <row r="7" spans="2:55" x14ac:dyDescent="0.4">
      <c r="B7" s="141" t="str">
        <f t="shared" ref="B7:B15" si="0">IF($N7&lt;&gt;"",B6,"")</f>
        <v/>
      </c>
      <c r="C7" s="141" t="str">
        <f t="shared" ref="C7:C15" si="1">IF($N7&lt;&gt;"",C6,"")</f>
        <v/>
      </c>
      <c r="D7" s="144" t="str">
        <f t="shared" ref="D7:D15" si="2">IF($N7&lt;&gt;"",D6,"")</f>
        <v/>
      </c>
      <c r="E7" s="141" t="str">
        <f t="shared" ref="E7:E15" si="3">IF($N7&lt;&gt;"",E6,"")</f>
        <v/>
      </c>
      <c r="F7" s="141" t="str">
        <f t="shared" ref="F7:F15" si="4">IF($N7&lt;&gt;"",F6,"")</f>
        <v/>
      </c>
      <c r="G7" s="141" t="str">
        <f t="shared" ref="G7:G15" si="5">IF($N7&lt;&gt;"",G6,"")</f>
        <v/>
      </c>
      <c r="H7" s="141" t="str">
        <f t="shared" ref="H7:H15" si="6">IF($N7&lt;&gt;"",H6,"")</f>
        <v/>
      </c>
      <c r="I7" s="141" t="str">
        <f t="shared" ref="I7:I15" si="7">IF($N7&lt;&gt;"",I6,"")</f>
        <v/>
      </c>
      <c r="J7" s="141" t="str">
        <f t="shared" ref="J7:J15" si="8">IF($N7&lt;&gt;"",J6,"")</f>
        <v/>
      </c>
      <c r="K7" s="141" t="str">
        <f t="shared" ref="K7:K15" si="9">IF($N7&lt;&gt;"",K6,"")</f>
        <v/>
      </c>
      <c r="L7" s="141" t="str">
        <f t="shared" ref="L7:L15" si="10">IF($N7&lt;&gt;"",L6,"")</f>
        <v/>
      </c>
      <c r="M7" s="141" t="str">
        <f t="shared" ref="M7:M15" si="11">IF($N7&lt;&gt;"",M6,"")</f>
        <v/>
      </c>
      <c r="N7" s="142" t="str">
        <f>IF(【別添２】収載機能区分一覧!$C5="","",【別添２】収載機能区分一覧!$C5)</f>
        <v/>
      </c>
      <c r="O7" s="142" t="str">
        <f>IF(【別添２】収載機能区分一覧!$C5="","",【別添２】収載機能区分一覧!$D5)</f>
        <v/>
      </c>
      <c r="P7" s="141" t="str">
        <f t="shared" ref="P7:BC7" si="12">IF($N7&lt;&gt;"",P6,"")</f>
        <v/>
      </c>
      <c r="Q7" s="141" t="str">
        <f t="shared" si="12"/>
        <v/>
      </c>
      <c r="R7" s="144" t="str">
        <f t="shared" si="12"/>
        <v/>
      </c>
      <c r="S7" s="141" t="str">
        <f t="shared" si="12"/>
        <v/>
      </c>
      <c r="T7" s="141" t="str">
        <f t="shared" si="12"/>
        <v/>
      </c>
      <c r="U7" s="144" t="str">
        <f t="shared" si="12"/>
        <v/>
      </c>
      <c r="V7" s="141" t="str">
        <f t="shared" si="12"/>
        <v/>
      </c>
      <c r="W7" s="141" t="str">
        <f t="shared" si="12"/>
        <v/>
      </c>
      <c r="X7" s="141" t="str">
        <f t="shared" si="12"/>
        <v/>
      </c>
      <c r="Y7" s="141" t="str">
        <f t="shared" si="12"/>
        <v/>
      </c>
      <c r="Z7" s="141" t="str">
        <f t="shared" si="12"/>
        <v/>
      </c>
      <c r="AA7" s="273" t="str">
        <f t="shared" si="12"/>
        <v/>
      </c>
      <c r="AB7" s="273" t="str">
        <f t="shared" si="12"/>
        <v/>
      </c>
      <c r="AC7" s="273" t="str">
        <f t="shared" si="12"/>
        <v/>
      </c>
      <c r="AD7" s="273" t="str">
        <f t="shared" si="12"/>
        <v/>
      </c>
      <c r="AE7" s="273" t="str">
        <f t="shared" si="12"/>
        <v/>
      </c>
      <c r="AF7" s="273" t="str">
        <f t="shared" si="12"/>
        <v/>
      </c>
      <c r="AG7" s="273" t="str">
        <f t="shared" si="12"/>
        <v/>
      </c>
      <c r="AH7" s="273" t="str">
        <f t="shared" si="12"/>
        <v/>
      </c>
      <c r="AI7" s="273" t="str">
        <f t="shared" si="12"/>
        <v/>
      </c>
      <c r="AJ7" s="273" t="str">
        <f t="shared" si="12"/>
        <v/>
      </c>
      <c r="AK7" s="273" t="str">
        <f t="shared" si="12"/>
        <v/>
      </c>
      <c r="AL7" s="273" t="str">
        <f t="shared" si="12"/>
        <v/>
      </c>
      <c r="AM7" s="273" t="str">
        <f t="shared" si="12"/>
        <v/>
      </c>
      <c r="AN7" s="273" t="str">
        <f t="shared" si="12"/>
        <v/>
      </c>
      <c r="AO7" s="273" t="str">
        <f t="shared" si="12"/>
        <v/>
      </c>
      <c r="AP7" s="273" t="str">
        <f t="shared" si="12"/>
        <v/>
      </c>
      <c r="AQ7" s="273" t="str">
        <f t="shared" si="12"/>
        <v/>
      </c>
      <c r="AR7" s="273" t="str">
        <f t="shared" si="12"/>
        <v/>
      </c>
      <c r="AS7" s="273" t="str">
        <f t="shared" si="12"/>
        <v/>
      </c>
      <c r="AT7" s="141" t="str">
        <f t="shared" si="12"/>
        <v/>
      </c>
      <c r="AU7" s="141" t="str">
        <f t="shared" si="12"/>
        <v/>
      </c>
      <c r="AV7" s="272" t="str">
        <f t="shared" si="12"/>
        <v/>
      </c>
      <c r="AW7" s="141" t="str">
        <f t="shared" si="12"/>
        <v/>
      </c>
      <c r="AX7" s="141" t="str">
        <f t="shared" si="12"/>
        <v/>
      </c>
      <c r="AY7" s="273" t="str">
        <f t="shared" si="12"/>
        <v/>
      </c>
      <c r="AZ7" s="273" t="str">
        <f t="shared" si="12"/>
        <v/>
      </c>
      <c r="BA7" s="273" t="str">
        <f t="shared" si="12"/>
        <v/>
      </c>
      <c r="BB7" s="273" t="str">
        <f t="shared" si="12"/>
        <v/>
      </c>
      <c r="BC7" s="273" t="str">
        <f t="shared" si="12"/>
        <v/>
      </c>
    </row>
    <row r="8" spans="2:55" x14ac:dyDescent="0.4">
      <c r="B8" s="141" t="str">
        <f t="shared" si="0"/>
        <v/>
      </c>
      <c r="C8" s="141" t="str">
        <f t="shared" si="1"/>
        <v/>
      </c>
      <c r="D8" s="144" t="str">
        <f t="shared" si="2"/>
        <v/>
      </c>
      <c r="E8" s="141" t="str">
        <f t="shared" si="3"/>
        <v/>
      </c>
      <c r="F8" s="141" t="str">
        <f t="shared" si="4"/>
        <v/>
      </c>
      <c r="G8" s="141" t="str">
        <f t="shared" si="5"/>
        <v/>
      </c>
      <c r="H8" s="141" t="str">
        <f t="shared" si="6"/>
        <v/>
      </c>
      <c r="I8" s="141" t="str">
        <f t="shared" si="7"/>
        <v/>
      </c>
      <c r="J8" s="141" t="str">
        <f t="shared" si="8"/>
        <v/>
      </c>
      <c r="K8" s="141" t="str">
        <f t="shared" si="9"/>
        <v/>
      </c>
      <c r="L8" s="141" t="str">
        <f t="shared" si="10"/>
        <v/>
      </c>
      <c r="M8" s="141" t="str">
        <f t="shared" si="11"/>
        <v/>
      </c>
      <c r="N8" s="142" t="str">
        <f>IF(【別添２】収載機能区分一覧!$C6="","",【別添２】収載機能区分一覧!$C6)</f>
        <v/>
      </c>
      <c r="O8" s="142" t="str">
        <f>IF(【別添２】収載機能区分一覧!$C6="","",【別添２】収載機能区分一覧!$D6)</f>
        <v/>
      </c>
      <c r="P8" s="141" t="str">
        <f t="shared" ref="P8:P15" si="13">IF($N8&lt;&gt;"",P7,"")</f>
        <v/>
      </c>
      <c r="Q8" s="141" t="str">
        <f t="shared" ref="Q8:Q15" si="14">IF($N8&lt;&gt;"",Q7,"")</f>
        <v/>
      </c>
      <c r="R8" s="144" t="str">
        <f t="shared" ref="R8:R15" si="15">IF($N8&lt;&gt;"",R7,"")</f>
        <v/>
      </c>
      <c r="S8" s="141" t="str">
        <f t="shared" ref="S8:S15" si="16">IF($N8&lt;&gt;"",S7,"")</f>
        <v/>
      </c>
      <c r="T8" s="141" t="str">
        <f t="shared" ref="T8:T15" si="17">IF($N8&lt;&gt;"",T7,"")</f>
        <v/>
      </c>
      <c r="U8" s="144" t="str">
        <f t="shared" ref="U8:U15" si="18">IF($N8&lt;&gt;"",U7,"")</f>
        <v/>
      </c>
      <c r="V8" s="141" t="str">
        <f t="shared" ref="V8:V15" si="19">IF($N8&lt;&gt;"",V7,"")</f>
        <v/>
      </c>
      <c r="W8" s="141" t="str">
        <f t="shared" ref="W8:W15" si="20">IF($N8&lt;&gt;"",W7,"")</f>
        <v/>
      </c>
      <c r="X8" s="141" t="str">
        <f t="shared" ref="X8:X15" si="21">IF($N8&lt;&gt;"",X7,"")</f>
        <v/>
      </c>
      <c r="Y8" s="141" t="str">
        <f t="shared" ref="Y8:Y15" si="22">IF($N8&lt;&gt;"",Y7,"")</f>
        <v/>
      </c>
      <c r="Z8" s="141" t="str">
        <f t="shared" ref="Z8:Z15" si="23">IF($N8&lt;&gt;"",Z7,"")</f>
        <v/>
      </c>
      <c r="AA8" s="273" t="str">
        <f t="shared" ref="AA8:AA15" si="24">IF($N8&lt;&gt;"",AA7,"")</f>
        <v/>
      </c>
      <c r="AB8" s="273" t="str">
        <f t="shared" ref="AB8:AB15" si="25">IF($N8&lt;&gt;"",AB7,"")</f>
        <v/>
      </c>
      <c r="AC8" s="273" t="str">
        <f t="shared" ref="AC8:AC15" si="26">IF($N8&lt;&gt;"",AC7,"")</f>
        <v/>
      </c>
      <c r="AD8" s="273" t="str">
        <f t="shared" ref="AD8:AD15" si="27">IF($N8&lt;&gt;"",AD7,"")</f>
        <v/>
      </c>
      <c r="AE8" s="273" t="str">
        <f t="shared" ref="AE8:AE15" si="28">IF($N8&lt;&gt;"",AE7,"")</f>
        <v/>
      </c>
      <c r="AF8" s="273" t="str">
        <f t="shared" ref="AF8:AF15" si="29">IF($N8&lt;&gt;"",AF7,"")</f>
        <v/>
      </c>
      <c r="AG8" s="273" t="str">
        <f t="shared" ref="AG8:AG15" si="30">IF($N8&lt;&gt;"",AG7,"")</f>
        <v/>
      </c>
      <c r="AH8" s="273" t="str">
        <f t="shared" ref="AH8:AH15" si="31">IF($N8&lt;&gt;"",AH7,"")</f>
        <v/>
      </c>
      <c r="AI8" s="273" t="str">
        <f t="shared" ref="AI8:AI15" si="32">IF($N8&lt;&gt;"",AI7,"")</f>
        <v/>
      </c>
      <c r="AJ8" s="273" t="str">
        <f t="shared" ref="AJ8:AJ15" si="33">IF($N8&lt;&gt;"",AJ7,"")</f>
        <v/>
      </c>
      <c r="AK8" s="273" t="str">
        <f t="shared" ref="AK8:AK15" si="34">IF($N8&lt;&gt;"",AK7,"")</f>
        <v/>
      </c>
      <c r="AL8" s="273" t="str">
        <f t="shared" ref="AL8:AL15" si="35">IF($N8&lt;&gt;"",AL7,"")</f>
        <v/>
      </c>
      <c r="AM8" s="273" t="str">
        <f t="shared" ref="AM8:AM15" si="36">IF($N8&lt;&gt;"",AM7,"")</f>
        <v/>
      </c>
      <c r="AN8" s="273" t="str">
        <f t="shared" ref="AN8:AN15" si="37">IF($N8&lt;&gt;"",AN7,"")</f>
        <v/>
      </c>
      <c r="AO8" s="273" t="str">
        <f t="shared" ref="AO8:AO15" si="38">IF($N8&lt;&gt;"",AO7,"")</f>
        <v/>
      </c>
      <c r="AP8" s="273" t="str">
        <f t="shared" ref="AP8:AP15" si="39">IF($N8&lt;&gt;"",AP7,"")</f>
        <v/>
      </c>
      <c r="AQ8" s="273" t="str">
        <f t="shared" ref="AQ8:AQ15" si="40">IF($N8&lt;&gt;"",AQ7,"")</f>
        <v/>
      </c>
      <c r="AR8" s="273" t="str">
        <f t="shared" ref="AR8:AR15" si="41">IF($N8&lt;&gt;"",AR7,"")</f>
        <v/>
      </c>
      <c r="AS8" s="273" t="str">
        <f t="shared" ref="AS8:AS15" si="42">IF($N8&lt;&gt;"",AS7,"")</f>
        <v/>
      </c>
      <c r="AT8" s="141" t="str">
        <f t="shared" ref="AT8:AT15" si="43">IF($N8&lt;&gt;"",AT7,"")</f>
        <v/>
      </c>
      <c r="AU8" s="141" t="str">
        <f t="shared" ref="AU8:AU15" si="44">IF($N8&lt;&gt;"",AU7,"")</f>
        <v/>
      </c>
      <c r="AV8" s="272" t="str">
        <f t="shared" ref="AV8:AV15" si="45">IF($N8&lt;&gt;"",AV7,"")</f>
        <v/>
      </c>
      <c r="AW8" s="141" t="str">
        <f t="shared" ref="AW8:AW15" si="46">IF($N8&lt;&gt;"",AW7,"")</f>
        <v/>
      </c>
      <c r="AX8" s="141" t="str">
        <f t="shared" ref="AX8:AX15" si="47">IF($N8&lt;&gt;"",AX7,"")</f>
        <v/>
      </c>
      <c r="AY8" s="273" t="str">
        <f t="shared" ref="AY8:AY15" si="48">IF($N8&lt;&gt;"",AY7,"")</f>
        <v/>
      </c>
      <c r="AZ8" s="273" t="str">
        <f t="shared" ref="AZ8:AZ15" si="49">IF($N8&lt;&gt;"",AZ7,"")</f>
        <v/>
      </c>
      <c r="BA8" s="273" t="str">
        <f t="shared" ref="BA8:BA15" si="50">IF($N8&lt;&gt;"",BA7,"")</f>
        <v/>
      </c>
      <c r="BB8" s="273" t="str">
        <f t="shared" ref="BB8:BB15" si="51">IF($N8&lt;&gt;"",BB7,"")</f>
        <v/>
      </c>
      <c r="BC8" s="273" t="str">
        <f t="shared" ref="BC8:BC15" si="52">IF($N8&lt;&gt;"",BC7,"")</f>
        <v/>
      </c>
    </row>
    <row r="9" spans="2:55" x14ac:dyDescent="0.4">
      <c r="B9" s="141" t="str">
        <f t="shared" si="0"/>
        <v/>
      </c>
      <c r="C9" s="141" t="str">
        <f t="shared" si="1"/>
        <v/>
      </c>
      <c r="D9" s="144" t="str">
        <f t="shared" si="2"/>
        <v/>
      </c>
      <c r="E9" s="141" t="str">
        <f t="shared" si="3"/>
        <v/>
      </c>
      <c r="F9" s="141" t="str">
        <f t="shared" si="4"/>
        <v/>
      </c>
      <c r="G9" s="141" t="str">
        <f t="shared" si="5"/>
        <v/>
      </c>
      <c r="H9" s="141" t="str">
        <f t="shared" si="6"/>
        <v/>
      </c>
      <c r="I9" s="141" t="str">
        <f t="shared" si="7"/>
        <v/>
      </c>
      <c r="J9" s="141" t="str">
        <f t="shared" si="8"/>
        <v/>
      </c>
      <c r="K9" s="141" t="str">
        <f t="shared" si="9"/>
        <v/>
      </c>
      <c r="L9" s="141" t="str">
        <f t="shared" si="10"/>
        <v/>
      </c>
      <c r="M9" s="141" t="str">
        <f t="shared" si="11"/>
        <v/>
      </c>
      <c r="N9" s="142" t="str">
        <f>IF(【別添２】収載機能区分一覧!$C7="","",【別添２】収載機能区分一覧!$C7)</f>
        <v/>
      </c>
      <c r="O9" s="142" t="str">
        <f>IF(【別添２】収載機能区分一覧!$C7="","",【別添２】収載機能区分一覧!$D7)</f>
        <v/>
      </c>
      <c r="P9" s="141" t="str">
        <f t="shared" si="13"/>
        <v/>
      </c>
      <c r="Q9" s="141" t="str">
        <f t="shared" si="14"/>
        <v/>
      </c>
      <c r="R9" s="144" t="str">
        <f t="shared" si="15"/>
        <v/>
      </c>
      <c r="S9" s="141" t="str">
        <f t="shared" si="16"/>
        <v/>
      </c>
      <c r="T9" s="141" t="str">
        <f t="shared" si="17"/>
        <v/>
      </c>
      <c r="U9" s="144" t="str">
        <f t="shared" si="18"/>
        <v/>
      </c>
      <c r="V9" s="141" t="str">
        <f t="shared" si="19"/>
        <v/>
      </c>
      <c r="W9" s="141" t="str">
        <f t="shared" si="20"/>
        <v/>
      </c>
      <c r="X9" s="141" t="str">
        <f t="shared" si="21"/>
        <v/>
      </c>
      <c r="Y9" s="141" t="str">
        <f t="shared" si="22"/>
        <v/>
      </c>
      <c r="Z9" s="141" t="str">
        <f t="shared" si="23"/>
        <v/>
      </c>
      <c r="AA9" s="273" t="str">
        <f t="shared" si="24"/>
        <v/>
      </c>
      <c r="AB9" s="273" t="str">
        <f t="shared" si="25"/>
        <v/>
      </c>
      <c r="AC9" s="273" t="str">
        <f t="shared" si="26"/>
        <v/>
      </c>
      <c r="AD9" s="273" t="str">
        <f t="shared" si="27"/>
        <v/>
      </c>
      <c r="AE9" s="273" t="str">
        <f t="shared" si="28"/>
        <v/>
      </c>
      <c r="AF9" s="273" t="str">
        <f t="shared" si="29"/>
        <v/>
      </c>
      <c r="AG9" s="273" t="str">
        <f t="shared" si="30"/>
        <v/>
      </c>
      <c r="AH9" s="273" t="str">
        <f t="shared" si="31"/>
        <v/>
      </c>
      <c r="AI9" s="273" t="str">
        <f t="shared" si="32"/>
        <v/>
      </c>
      <c r="AJ9" s="273" t="str">
        <f t="shared" si="33"/>
        <v/>
      </c>
      <c r="AK9" s="273" t="str">
        <f t="shared" si="34"/>
        <v/>
      </c>
      <c r="AL9" s="273" t="str">
        <f t="shared" si="35"/>
        <v/>
      </c>
      <c r="AM9" s="273" t="str">
        <f t="shared" si="36"/>
        <v/>
      </c>
      <c r="AN9" s="273" t="str">
        <f t="shared" si="37"/>
        <v/>
      </c>
      <c r="AO9" s="273" t="str">
        <f t="shared" si="38"/>
        <v/>
      </c>
      <c r="AP9" s="273" t="str">
        <f t="shared" si="39"/>
        <v/>
      </c>
      <c r="AQ9" s="273" t="str">
        <f t="shared" si="40"/>
        <v/>
      </c>
      <c r="AR9" s="273" t="str">
        <f t="shared" si="41"/>
        <v/>
      </c>
      <c r="AS9" s="273" t="str">
        <f t="shared" si="42"/>
        <v/>
      </c>
      <c r="AT9" s="141" t="str">
        <f t="shared" si="43"/>
        <v/>
      </c>
      <c r="AU9" s="141" t="str">
        <f t="shared" si="44"/>
        <v/>
      </c>
      <c r="AV9" s="272" t="str">
        <f t="shared" si="45"/>
        <v/>
      </c>
      <c r="AW9" s="141" t="str">
        <f t="shared" si="46"/>
        <v/>
      </c>
      <c r="AX9" s="141" t="str">
        <f t="shared" si="47"/>
        <v/>
      </c>
      <c r="AY9" s="273" t="str">
        <f t="shared" si="48"/>
        <v/>
      </c>
      <c r="AZ9" s="273" t="str">
        <f t="shared" si="49"/>
        <v/>
      </c>
      <c r="BA9" s="273" t="str">
        <f t="shared" si="50"/>
        <v/>
      </c>
      <c r="BB9" s="273" t="str">
        <f t="shared" si="51"/>
        <v/>
      </c>
      <c r="BC9" s="273" t="str">
        <f t="shared" si="52"/>
        <v/>
      </c>
    </row>
    <row r="10" spans="2:55" x14ac:dyDescent="0.4">
      <c r="B10" s="141" t="str">
        <f t="shared" si="0"/>
        <v/>
      </c>
      <c r="C10" s="141" t="str">
        <f t="shared" si="1"/>
        <v/>
      </c>
      <c r="D10" s="144" t="str">
        <f t="shared" si="2"/>
        <v/>
      </c>
      <c r="E10" s="141" t="str">
        <f t="shared" si="3"/>
        <v/>
      </c>
      <c r="F10" s="141" t="str">
        <f t="shared" si="4"/>
        <v/>
      </c>
      <c r="G10" s="141" t="str">
        <f t="shared" si="5"/>
        <v/>
      </c>
      <c r="H10" s="141" t="str">
        <f t="shared" si="6"/>
        <v/>
      </c>
      <c r="I10" s="141" t="str">
        <f t="shared" si="7"/>
        <v/>
      </c>
      <c r="J10" s="141" t="str">
        <f t="shared" si="8"/>
        <v/>
      </c>
      <c r="K10" s="141" t="str">
        <f t="shared" si="9"/>
        <v/>
      </c>
      <c r="L10" s="141" t="str">
        <f t="shared" si="10"/>
        <v/>
      </c>
      <c r="M10" s="141" t="str">
        <f t="shared" si="11"/>
        <v/>
      </c>
      <c r="N10" s="142" t="str">
        <f>IF(【別添２】収載機能区分一覧!$C8="","",【別添２】収載機能区分一覧!$C8)</f>
        <v/>
      </c>
      <c r="O10" s="142" t="str">
        <f>IF(【別添２】収載機能区分一覧!$C8="","",【別添２】収載機能区分一覧!$D8)</f>
        <v/>
      </c>
      <c r="P10" s="141" t="str">
        <f t="shared" si="13"/>
        <v/>
      </c>
      <c r="Q10" s="141" t="str">
        <f t="shared" si="14"/>
        <v/>
      </c>
      <c r="R10" s="144" t="str">
        <f t="shared" si="15"/>
        <v/>
      </c>
      <c r="S10" s="141" t="str">
        <f t="shared" si="16"/>
        <v/>
      </c>
      <c r="T10" s="141" t="str">
        <f t="shared" si="17"/>
        <v/>
      </c>
      <c r="U10" s="144" t="str">
        <f t="shared" si="18"/>
        <v/>
      </c>
      <c r="V10" s="141" t="str">
        <f t="shared" si="19"/>
        <v/>
      </c>
      <c r="W10" s="141" t="str">
        <f t="shared" si="20"/>
        <v/>
      </c>
      <c r="X10" s="141" t="str">
        <f t="shared" si="21"/>
        <v/>
      </c>
      <c r="Y10" s="141" t="str">
        <f t="shared" si="22"/>
        <v/>
      </c>
      <c r="Z10" s="141" t="str">
        <f t="shared" si="23"/>
        <v/>
      </c>
      <c r="AA10" s="273" t="str">
        <f t="shared" si="24"/>
        <v/>
      </c>
      <c r="AB10" s="273" t="str">
        <f t="shared" si="25"/>
        <v/>
      </c>
      <c r="AC10" s="273" t="str">
        <f t="shared" si="26"/>
        <v/>
      </c>
      <c r="AD10" s="273" t="str">
        <f t="shared" si="27"/>
        <v/>
      </c>
      <c r="AE10" s="273" t="str">
        <f t="shared" si="28"/>
        <v/>
      </c>
      <c r="AF10" s="273" t="str">
        <f t="shared" si="29"/>
        <v/>
      </c>
      <c r="AG10" s="273" t="str">
        <f t="shared" si="30"/>
        <v/>
      </c>
      <c r="AH10" s="273" t="str">
        <f t="shared" si="31"/>
        <v/>
      </c>
      <c r="AI10" s="273" t="str">
        <f t="shared" si="32"/>
        <v/>
      </c>
      <c r="AJ10" s="273" t="str">
        <f t="shared" si="33"/>
        <v/>
      </c>
      <c r="AK10" s="273" t="str">
        <f t="shared" si="34"/>
        <v/>
      </c>
      <c r="AL10" s="273" t="str">
        <f t="shared" si="35"/>
        <v/>
      </c>
      <c r="AM10" s="273" t="str">
        <f t="shared" si="36"/>
        <v/>
      </c>
      <c r="AN10" s="273" t="str">
        <f t="shared" si="37"/>
        <v/>
      </c>
      <c r="AO10" s="273" t="str">
        <f t="shared" si="38"/>
        <v/>
      </c>
      <c r="AP10" s="273" t="str">
        <f t="shared" si="39"/>
        <v/>
      </c>
      <c r="AQ10" s="273" t="str">
        <f t="shared" si="40"/>
        <v/>
      </c>
      <c r="AR10" s="273" t="str">
        <f t="shared" si="41"/>
        <v/>
      </c>
      <c r="AS10" s="273" t="str">
        <f t="shared" si="42"/>
        <v/>
      </c>
      <c r="AT10" s="141" t="str">
        <f t="shared" si="43"/>
        <v/>
      </c>
      <c r="AU10" s="141" t="str">
        <f t="shared" si="44"/>
        <v/>
      </c>
      <c r="AV10" s="272" t="str">
        <f t="shared" si="45"/>
        <v/>
      </c>
      <c r="AW10" s="141" t="str">
        <f t="shared" si="46"/>
        <v/>
      </c>
      <c r="AX10" s="141" t="str">
        <f t="shared" si="47"/>
        <v/>
      </c>
      <c r="AY10" s="273" t="str">
        <f t="shared" si="48"/>
        <v/>
      </c>
      <c r="AZ10" s="273" t="str">
        <f t="shared" si="49"/>
        <v/>
      </c>
      <c r="BA10" s="273" t="str">
        <f t="shared" si="50"/>
        <v/>
      </c>
      <c r="BB10" s="273" t="str">
        <f t="shared" si="51"/>
        <v/>
      </c>
      <c r="BC10" s="273" t="str">
        <f t="shared" si="52"/>
        <v/>
      </c>
    </row>
    <row r="11" spans="2:55" x14ac:dyDescent="0.4">
      <c r="B11" s="141" t="str">
        <f t="shared" si="0"/>
        <v/>
      </c>
      <c r="C11" s="141" t="str">
        <f t="shared" si="1"/>
        <v/>
      </c>
      <c r="D11" s="144" t="str">
        <f t="shared" si="2"/>
        <v/>
      </c>
      <c r="E11" s="141" t="str">
        <f t="shared" si="3"/>
        <v/>
      </c>
      <c r="F11" s="141" t="str">
        <f t="shared" si="4"/>
        <v/>
      </c>
      <c r="G11" s="141" t="str">
        <f t="shared" si="5"/>
        <v/>
      </c>
      <c r="H11" s="141" t="str">
        <f t="shared" si="6"/>
        <v/>
      </c>
      <c r="I11" s="141" t="str">
        <f t="shared" si="7"/>
        <v/>
      </c>
      <c r="J11" s="141" t="str">
        <f t="shared" si="8"/>
        <v/>
      </c>
      <c r="K11" s="141" t="str">
        <f t="shared" si="9"/>
        <v/>
      </c>
      <c r="L11" s="141" t="str">
        <f t="shared" si="10"/>
        <v/>
      </c>
      <c r="M11" s="141" t="str">
        <f t="shared" si="11"/>
        <v/>
      </c>
      <c r="N11" s="142" t="str">
        <f>IF(【別添２】収載機能区分一覧!$C9="","",【別添２】収載機能区分一覧!$C9)</f>
        <v/>
      </c>
      <c r="O11" s="142" t="str">
        <f>IF(【別添２】収載機能区分一覧!$C9="","",【別添２】収載機能区分一覧!$D9)</f>
        <v/>
      </c>
      <c r="P11" s="141" t="str">
        <f t="shared" si="13"/>
        <v/>
      </c>
      <c r="Q11" s="141" t="str">
        <f t="shared" si="14"/>
        <v/>
      </c>
      <c r="R11" s="144" t="str">
        <f t="shared" si="15"/>
        <v/>
      </c>
      <c r="S11" s="141" t="str">
        <f t="shared" si="16"/>
        <v/>
      </c>
      <c r="T11" s="141" t="str">
        <f t="shared" si="17"/>
        <v/>
      </c>
      <c r="U11" s="144" t="str">
        <f t="shared" si="18"/>
        <v/>
      </c>
      <c r="V11" s="141" t="str">
        <f t="shared" si="19"/>
        <v/>
      </c>
      <c r="W11" s="141" t="str">
        <f t="shared" si="20"/>
        <v/>
      </c>
      <c r="X11" s="141" t="str">
        <f t="shared" si="21"/>
        <v/>
      </c>
      <c r="Y11" s="141" t="str">
        <f t="shared" si="22"/>
        <v/>
      </c>
      <c r="Z11" s="141" t="str">
        <f t="shared" si="23"/>
        <v/>
      </c>
      <c r="AA11" s="273" t="str">
        <f t="shared" si="24"/>
        <v/>
      </c>
      <c r="AB11" s="273" t="str">
        <f t="shared" si="25"/>
        <v/>
      </c>
      <c r="AC11" s="273" t="str">
        <f t="shared" si="26"/>
        <v/>
      </c>
      <c r="AD11" s="273" t="str">
        <f t="shared" si="27"/>
        <v/>
      </c>
      <c r="AE11" s="273" t="str">
        <f t="shared" si="28"/>
        <v/>
      </c>
      <c r="AF11" s="273" t="str">
        <f t="shared" si="29"/>
        <v/>
      </c>
      <c r="AG11" s="273" t="str">
        <f t="shared" si="30"/>
        <v/>
      </c>
      <c r="AH11" s="273" t="str">
        <f t="shared" si="31"/>
        <v/>
      </c>
      <c r="AI11" s="273" t="str">
        <f t="shared" si="32"/>
        <v/>
      </c>
      <c r="AJ11" s="273" t="str">
        <f t="shared" si="33"/>
        <v/>
      </c>
      <c r="AK11" s="273" t="str">
        <f t="shared" si="34"/>
        <v/>
      </c>
      <c r="AL11" s="273" t="str">
        <f t="shared" si="35"/>
        <v/>
      </c>
      <c r="AM11" s="273" t="str">
        <f t="shared" si="36"/>
        <v/>
      </c>
      <c r="AN11" s="273" t="str">
        <f t="shared" si="37"/>
        <v/>
      </c>
      <c r="AO11" s="273" t="str">
        <f t="shared" si="38"/>
        <v/>
      </c>
      <c r="AP11" s="273" t="str">
        <f t="shared" si="39"/>
        <v/>
      </c>
      <c r="AQ11" s="273" t="str">
        <f t="shared" si="40"/>
        <v/>
      </c>
      <c r="AR11" s="273" t="str">
        <f t="shared" si="41"/>
        <v/>
      </c>
      <c r="AS11" s="273" t="str">
        <f t="shared" si="42"/>
        <v/>
      </c>
      <c r="AT11" s="141" t="str">
        <f t="shared" si="43"/>
        <v/>
      </c>
      <c r="AU11" s="141" t="str">
        <f t="shared" si="44"/>
        <v/>
      </c>
      <c r="AV11" s="272" t="str">
        <f t="shared" si="45"/>
        <v/>
      </c>
      <c r="AW11" s="141" t="str">
        <f t="shared" si="46"/>
        <v/>
      </c>
      <c r="AX11" s="141" t="str">
        <f t="shared" si="47"/>
        <v/>
      </c>
      <c r="AY11" s="273" t="str">
        <f t="shared" si="48"/>
        <v/>
      </c>
      <c r="AZ11" s="273" t="str">
        <f t="shared" si="49"/>
        <v/>
      </c>
      <c r="BA11" s="273" t="str">
        <f t="shared" si="50"/>
        <v/>
      </c>
      <c r="BB11" s="273" t="str">
        <f t="shared" si="51"/>
        <v/>
      </c>
      <c r="BC11" s="273" t="str">
        <f t="shared" si="52"/>
        <v/>
      </c>
    </row>
    <row r="12" spans="2:55" x14ac:dyDescent="0.4">
      <c r="B12" s="141" t="str">
        <f t="shared" si="0"/>
        <v/>
      </c>
      <c r="C12" s="141" t="str">
        <f t="shared" si="1"/>
        <v/>
      </c>
      <c r="D12" s="144" t="str">
        <f t="shared" si="2"/>
        <v/>
      </c>
      <c r="E12" s="141" t="str">
        <f t="shared" si="3"/>
        <v/>
      </c>
      <c r="F12" s="141" t="str">
        <f t="shared" si="4"/>
        <v/>
      </c>
      <c r="G12" s="141" t="str">
        <f t="shared" si="5"/>
        <v/>
      </c>
      <c r="H12" s="141" t="str">
        <f t="shared" si="6"/>
        <v/>
      </c>
      <c r="I12" s="141" t="str">
        <f t="shared" si="7"/>
        <v/>
      </c>
      <c r="J12" s="141" t="str">
        <f t="shared" si="8"/>
        <v/>
      </c>
      <c r="K12" s="141" t="str">
        <f t="shared" si="9"/>
        <v/>
      </c>
      <c r="L12" s="141" t="str">
        <f t="shared" si="10"/>
        <v/>
      </c>
      <c r="M12" s="141" t="str">
        <f t="shared" si="11"/>
        <v/>
      </c>
      <c r="N12" s="142" t="str">
        <f>IF(【別添２】収載機能区分一覧!$C10="","",【別添２】収載機能区分一覧!$C10)</f>
        <v/>
      </c>
      <c r="O12" s="142" t="str">
        <f>IF(【別添２】収載機能区分一覧!$C10="","",【別添２】収載機能区分一覧!$D10)</f>
        <v/>
      </c>
      <c r="P12" s="141" t="str">
        <f t="shared" si="13"/>
        <v/>
      </c>
      <c r="Q12" s="141" t="str">
        <f t="shared" si="14"/>
        <v/>
      </c>
      <c r="R12" s="144" t="str">
        <f t="shared" si="15"/>
        <v/>
      </c>
      <c r="S12" s="141" t="str">
        <f t="shared" si="16"/>
        <v/>
      </c>
      <c r="T12" s="141" t="str">
        <f t="shared" si="17"/>
        <v/>
      </c>
      <c r="U12" s="144" t="str">
        <f t="shared" si="18"/>
        <v/>
      </c>
      <c r="V12" s="141" t="str">
        <f t="shared" si="19"/>
        <v/>
      </c>
      <c r="W12" s="141" t="str">
        <f t="shared" si="20"/>
        <v/>
      </c>
      <c r="X12" s="141" t="str">
        <f t="shared" si="21"/>
        <v/>
      </c>
      <c r="Y12" s="141" t="str">
        <f t="shared" si="22"/>
        <v/>
      </c>
      <c r="Z12" s="141" t="str">
        <f t="shared" si="23"/>
        <v/>
      </c>
      <c r="AA12" s="273" t="str">
        <f t="shared" si="24"/>
        <v/>
      </c>
      <c r="AB12" s="273" t="str">
        <f t="shared" si="25"/>
        <v/>
      </c>
      <c r="AC12" s="273" t="str">
        <f t="shared" si="26"/>
        <v/>
      </c>
      <c r="AD12" s="273" t="str">
        <f t="shared" si="27"/>
        <v/>
      </c>
      <c r="AE12" s="273" t="str">
        <f t="shared" si="28"/>
        <v/>
      </c>
      <c r="AF12" s="273" t="str">
        <f t="shared" si="29"/>
        <v/>
      </c>
      <c r="AG12" s="273" t="str">
        <f t="shared" si="30"/>
        <v/>
      </c>
      <c r="AH12" s="273" t="str">
        <f t="shared" si="31"/>
        <v/>
      </c>
      <c r="AI12" s="273" t="str">
        <f t="shared" si="32"/>
        <v/>
      </c>
      <c r="AJ12" s="273" t="str">
        <f t="shared" si="33"/>
        <v/>
      </c>
      <c r="AK12" s="273" t="str">
        <f t="shared" si="34"/>
        <v/>
      </c>
      <c r="AL12" s="273" t="str">
        <f t="shared" si="35"/>
        <v/>
      </c>
      <c r="AM12" s="273" t="str">
        <f t="shared" si="36"/>
        <v/>
      </c>
      <c r="AN12" s="273" t="str">
        <f t="shared" si="37"/>
        <v/>
      </c>
      <c r="AO12" s="273" t="str">
        <f t="shared" si="38"/>
        <v/>
      </c>
      <c r="AP12" s="273" t="str">
        <f t="shared" si="39"/>
        <v/>
      </c>
      <c r="AQ12" s="273" t="str">
        <f t="shared" si="40"/>
        <v/>
      </c>
      <c r="AR12" s="273" t="str">
        <f t="shared" si="41"/>
        <v/>
      </c>
      <c r="AS12" s="273" t="str">
        <f t="shared" si="42"/>
        <v/>
      </c>
      <c r="AT12" s="141" t="str">
        <f t="shared" si="43"/>
        <v/>
      </c>
      <c r="AU12" s="141" t="str">
        <f t="shared" si="44"/>
        <v/>
      </c>
      <c r="AV12" s="272" t="str">
        <f t="shared" si="45"/>
        <v/>
      </c>
      <c r="AW12" s="141" t="str">
        <f t="shared" si="46"/>
        <v/>
      </c>
      <c r="AX12" s="141" t="str">
        <f t="shared" si="47"/>
        <v/>
      </c>
      <c r="AY12" s="273" t="str">
        <f t="shared" si="48"/>
        <v/>
      </c>
      <c r="AZ12" s="273" t="str">
        <f t="shared" si="49"/>
        <v/>
      </c>
      <c r="BA12" s="273" t="str">
        <f t="shared" si="50"/>
        <v/>
      </c>
      <c r="BB12" s="273" t="str">
        <f t="shared" si="51"/>
        <v/>
      </c>
      <c r="BC12" s="273" t="str">
        <f t="shared" si="52"/>
        <v/>
      </c>
    </row>
    <row r="13" spans="2:55" x14ac:dyDescent="0.4">
      <c r="B13" s="141" t="str">
        <f t="shared" si="0"/>
        <v/>
      </c>
      <c r="C13" s="141" t="str">
        <f t="shared" si="1"/>
        <v/>
      </c>
      <c r="D13" s="144" t="str">
        <f t="shared" si="2"/>
        <v/>
      </c>
      <c r="E13" s="141" t="str">
        <f t="shared" si="3"/>
        <v/>
      </c>
      <c r="F13" s="141" t="str">
        <f t="shared" si="4"/>
        <v/>
      </c>
      <c r="G13" s="141" t="str">
        <f t="shared" si="5"/>
        <v/>
      </c>
      <c r="H13" s="141" t="str">
        <f t="shared" si="6"/>
        <v/>
      </c>
      <c r="I13" s="141" t="str">
        <f t="shared" si="7"/>
        <v/>
      </c>
      <c r="J13" s="141" t="str">
        <f t="shared" si="8"/>
        <v/>
      </c>
      <c r="K13" s="141" t="str">
        <f t="shared" si="9"/>
        <v/>
      </c>
      <c r="L13" s="141" t="str">
        <f t="shared" si="10"/>
        <v/>
      </c>
      <c r="M13" s="141" t="str">
        <f t="shared" si="11"/>
        <v/>
      </c>
      <c r="N13" s="142" t="str">
        <f>IF(【別添２】収載機能区分一覧!$C11="","",【別添２】収載機能区分一覧!$C11)</f>
        <v/>
      </c>
      <c r="O13" s="142" t="str">
        <f>IF(【別添２】収載機能区分一覧!$C11="","",【別添２】収載機能区分一覧!$D11)</f>
        <v/>
      </c>
      <c r="P13" s="141" t="str">
        <f t="shared" si="13"/>
        <v/>
      </c>
      <c r="Q13" s="141" t="str">
        <f t="shared" si="14"/>
        <v/>
      </c>
      <c r="R13" s="144" t="str">
        <f t="shared" si="15"/>
        <v/>
      </c>
      <c r="S13" s="141" t="str">
        <f t="shared" si="16"/>
        <v/>
      </c>
      <c r="T13" s="141" t="str">
        <f t="shared" si="17"/>
        <v/>
      </c>
      <c r="U13" s="144" t="str">
        <f t="shared" si="18"/>
        <v/>
      </c>
      <c r="V13" s="141" t="str">
        <f t="shared" si="19"/>
        <v/>
      </c>
      <c r="W13" s="141" t="str">
        <f t="shared" si="20"/>
        <v/>
      </c>
      <c r="X13" s="141" t="str">
        <f t="shared" si="21"/>
        <v/>
      </c>
      <c r="Y13" s="141" t="str">
        <f t="shared" si="22"/>
        <v/>
      </c>
      <c r="Z13" s="141" t="str">
        <f t="shared" si="23"/>
        <v/>
      </c>
      <c r="AA13" s="273" t="str">
        <f t="shared" si="24"/>
        <v/>
      </c>
      <c r="AB13" s="273" t="str">
        <f t="shared" si="25"/>
        <v/>
      </c>
      <c r="AC13" s="273" t="str">
        <f t="shared" si="26"/>
        <v/>
      </c>
      <c r="AD13" s="273" t="str">
        <f t="shared" si="27"/>
        <v/>
      </c>
      <c r="AE13" s="273" t="str">
        <f t="shared" si="28"/>
        <v/>
      </c>
      <c r="AF13" s="273" t="str">
        <f t="shared" si="29"/>
        <v/>
      </c>
      <c r="AG13" s="273" t="str">
        <f t="shared" si="30"/>
        <v/>
      </c>
      <c r="AH13" s="273" t="str">
        <f t="shared" si="31"/>
        <v/>
      </c>
      <c r="AI13" s="273" t="str">
        <f t="shared" si="32"/>
        <v/>
      </c>
      <c r="AJ13" s="273" t="str">
        <f t="shared" si="33"/>
        <v/>
      </c>
      <c r="AK13" s="273" t="str">
        <f t="shared" si="34"/>
        <v/>
      </c>
      <c r="AL13" s="273" t="str">
        <f t="shared" si="35"/>
        <v/>
      </c>
      <c r="AM13" s="273" t="str">
        <f t="shared" si="36"/>
        <v/>
      </c>
      <c r="AN13" s="273" t="str">
        <f t="shared" si="37"/>
        <v/>
      </c>
      <c r="AO13" s="273" t="str">
        <f t="shared" si="38"/>
        <v/>
      </c>
      <c r="AP13" s="273" t="str">
        <f t="shared" si="39"/>
        <v/>
      </c>
      <c r="AQ13" s="273" t="str">
        <f t="shared" si="40"/>
        <v/>
      </c>
      <c r="AR13" s="273" t="str">
        <f t="shared" si="41"/>
        <v/>
      </c>
      <c r="AS13" s="273" t="str">
        <f t="shared" si="42"/>
        <v/>
      </c>
      <c r="AT13" s="141" t="str">
        <f t="shared" si="43"/>
        <v/>
      </c>
      <c r="AU13" s="141" t="str">
        <f t="shared" si="44"/>
        <v/>
      </c>
      <c r="AV13" s="272" t="str">
        <f t="shared" si="45"/>
        <v/>
      </c>
      <c r="AW13" s="141" t="str">
        <f t="shared" si="46"/>
        <v/>
      </c>
      <c r="AX13" s="141" t="str">
        <f t="shared" si="47"/>
        <v/>
      </c>
      <c r="AY13" s="273" t="str">
        <f t="shared" si="48"/>
        <v/>
      </c>
      <c r="AZ13" s="273" t="str">
        <f t="shared" si="49"/>
        <v/>
      </c>
      <c r="BA13" s="273" t="str">
        <f t="shared" si="50"/>
        <v/>
      </c>
      <c r="BB13" s="273" t="str">
        <f t="shared" si="51"/>
        <v/>
      </c>
      <c r="BC13" s="273" t="str">
        <f t="shared" si="52"/>
        <v/>
      </c>
    </row>
    <row r="14" spans="2:55" x14ac:dyDescent="0.4">
      <c r="B14" s="141" t="str">
        <f t="shared" si="0"/>
        <v/>
      </c>
      <c r="C14" s="141" t="str">
        <f t="shared" si="1"/>
        <v/>
      </c>
      <c r="D14" s="144" t="str">
        <f t="shared" si="2"/>
        <v/>
      </c>
      <c r="E14" s="141" t="str">
        <f t="shared" si="3"/>
        <v/>
      </c>
      <c r="F14" s="141" t="str">
        <f t="shared" si="4"/>
        <v/>
      </c>
      <c r="G14" s="141" t="str">
        <f t="shared" si="5"/>
        <v/>
      </c>
      <c r="H14" s="141" t="str">
        <f t="shared" si="6"/>
        <v/>
      </c>
      <c r="I14" s="141" t="str">
        <f t="shared" si="7"/>
        <v/>
      </c>
      <c r="J14" s="141" t="str">
        <f t="shared" si="8"/>
        <v/>
      </c>
      <c r="K14" s="141" t="str">
        <f t="shared" si="9"/>
        <v/>
      </c>
      <c r="L14" s="141" t="str">
        <f t="shared" si="10"/>
        <v/>
      </c>
      <c r="M14" s="141" t="str">
        <f t="shared" si="11"/>
        <v/>
      </c>
      <c r="N14" s="142" t="str">
        <f>IF(【別添２】収載機能区分一覧!$C12="","",【別添２】収載機能区分一覧!$C12)</f>
        <v/>
      </c>
      <c r="O14" s="142" t="str">
        <f>IF(【別添２】収載機能区分一覧!$C12="","",【別添２】収載機能区分一覧!$D12)</f>
        <v/>
      </c>
      <c r="P14" s="141" t="str">
        <f t="shared" si="13"/>
        <v/>
      </c>
      <c r="Q14" s="141" t="str">
        <f t="shared" si="14"/>
        <v/>
      </c>
      <c r="R14" s="144" t="str">
        <f t="shared" si="15"/>
        <v/>
      </c>
      <c r="S14" s="141" t="str">
        <f t="shared" si="16"/>
        <v/>
      </c>
      <c r="T14" s="141" t="str">
        <f t="shared" si="17"/>
        <v/>
      </c>
      <c r="U14" s="144" t="str">
        <f t="shared" si="18"/>
        <v/>
      </c>
      <c r="V14" s="141" t="str">
        <f t="shared" si="19"/>
        <v/>
      </c>
      <c r="W14" s="141" t="str">
        <f t="shared" si="20"/>
        <v/>
      </c>
      <c r="X14" s="141" t="str">
        <f t="shared" si="21"/>
        <v/>
      </c>
      <c r="Y14" s="141" t="str">
        <f t="shared" si="22"/>
        <v/>
      </c>
      <c r="Z14" s="141" t="str">
        <f t="shared" si="23"/>
        <v/>
      </c>
      <c r="AA14" s="273" t="str">
        <f t="shared" si="24"/>
        <v/>
      </c>
      <c r="AB14" s="273" t="str">
        <f t="shared" si="25"/>
        <v/>
      </c>
      <c r="AC14" s="273" t="str">
        <f t="shared" si="26"/>
        <v/>
      </c>
      <c r="AD14" s="273" t="str">
        <f t="shared" si="27"/>
        <v/>
      </c>
      <c r="AE14" s="273" t="str">
        <f t="shared" si="28"/>
        <v/>
      </c>
      <c r="AF14" s="273" t="str">
        <f t="shared" si="29"/>
        <v/>
      </c>
      <c r="AG14" s="273" t="str">
        <f t="shared" si="30"/>
        <v/>
      </c>
      <c r="AH14" s="273" t="str">
        <f t="shared" si="31"/>
        <v/>
      </c>
      <c r="AI14" s="273" t="str">
        <f t="shared" si="32"/>
        <v/>
      </c>
      <c r="AJ14" s="273" t="str">
        <f t="shared" si="33"/>
        <v/>
      </c>
      <c r="AK14" s="273" t="str">
        <f t="shared" si="34"/>
        <v/>
      </c>
      <c r="AL14" s="273" t="str">
        <f t="shared" si="35"/>
        <v/>
      </c>
      <c r="AM14" s="273" t="str">
        <f t="shared" si="36"/>
        <v/>
      </c>
      <c r="AN14" s="273" t="str">
        <f t="shared" si="37"/>
        <v/>
      </c>
      <c r="AO14" s="273" t="str">
        <f t="shared" si="38"/>
        <v/>
      </c>
      <c r="AP14" s="273" t="str">
        <f t="shared" si="39"/>
        <v/>
      </c>
      <c r="AQ14" s="273" t="str">
        <f t="shared" si="40"/>
        <v/>
      </c>
      <c r="AR14" s="273" t="str">
        <f t="shared" si="41"/>
        <v/>
      </c>
      <c r="AS14" s="273" t="str">
        <f t="shared" si="42"/>
        <v/>
      </c>
      <c r="AT14" s="141" t="str">
        <f t="shared" si="43"/>
        <v/>
      </c>
      <c r="AU14" s="141" t="str">
        <f t="shared" si="44"/>
        <v/>
      </c>
      <c r="AV14" s="272" t="str">
        <f t="shared" si="45"/>
        <v/>
      </c>
      <c r="AW14" s="141" t="str">
        <f t="shared" si="46"/>
        <v/>
      </c>
      <c r="AX14" s="141" t="str">
        <f t="shared" si="47"/>
        <v/>
      </c>
      <c r="AY14" s="273" t="str">
        <f t="shared" si="48"/>
        <v/>
      </c>
      <c r="AZ14" s="273" t="str">
        <f t="shared" si="49"/>
        <v/>
      </c>
      <c r="BA14" s="273" t="str">
        <f t="shared" si="50"/>
        <v/>
      </c>
      <c r="BB14" s="273" t="str">
        <f t="shared" si="51"/>
        <v/>
      </c>
      <c r="BC14" s="273" t="str">
        <f t="shared" si="52"/>
        <v/>
      </c>
    </row>
    <row r="15" spans="2:55" x14ac:dyDescent="0.4">
      <c r="B15" s="141" t="str">
        <f t="shared" si="0"/>
        <v/>
      </c>
      <c r="C15" s="141" t="str">
        <f t="shared" si="1"/>
        <v/>
      </c>
      <c r="D15" s="144" t="str">
        <f t="shared" si="2"/>
        <v/>
      </c>
      <c r="E15" s="141" t="str">
        <f t="shared" si="3"/>
        <v/>
      </c>
      <c r="F15" s="141" t="str">
        <f t="shared" si="4"/>
        <v/>
      </c>
      <c r="G15" s="141" t="str">
        <f t="shared" si="5"/>
        <v/>
      </c>
      <c r="H15" s="141" t="str">
        <f t="shared" si="6"/>
        <v/>
      </c>
      <c r="I15" s="141" t="str">
        <f t="shared" si="7"/>
        <v/>
      </c>
      <c r="J15" s="141" t="str">
        <f t="shared" si="8"/>
        <v/>
      </c>
      <c r="K15" s="141" t="str">
        <f t="shared" si="9"/>
        <v/>
      </c>
      <c r="L15" s="141" t="str">
        <f t="shared" si="10"/>
        <v/>
      </c>
      <c r="M15" s="141" t="str">
        <f t="shared" si="11"/>
        <v/>
      </c>
      <c r="N15" s="142" t="str">
        <f>IF(【別添２】収載機能区分一覧!$C13="","",【別添２】収載機能区分一覧!$C13)</f>
        <v/>
      </c>
      <c r="O15" s="142" t="str">
        <f>IF(【別添２】収載機能区分一覧!$C13="","",【別添２】収載機能区分一覧!$D13)</f>
        <v/>
      </c>
      <c r="P15" s="141" t="str">
        <f t="shared" si="13"/>
        <v/>
      </c>
      <c r="Q15" s="141" t="str">
        <f t="shared" si="14"/>
        <v/>
      </c>
      <c r="R15" s="144" t="str">
        <f t="shared" si="15"/>
        <v/>
      </c>
      <c r="S15" s="141" t="str">
        <f t="shared" si="16"/>
        <v/>
      </c>
      <c r="T15" s="141" t="str">
        <f t="shared" si="17"/>
        <v/>
      </c>
      <c r="U15" s="144" t="str">
        <f t="shared" si="18"/>
        <v/>
      </c>
      <c r="V15" s="141" t="str">
        <f t="shared" si="19"/>
        <v/>
      </c>
      <c r="W15" s="141" t="str">
        <f t="shared" si="20"/>
        <v/>
      </c>
      <c r="X15" s="141" t="str">
        <f t="shared" si="21"/>
        <v/>
      </c>
      <c r="Y15" s="141" t="str">
        <f t="shared" si="22"/>
        <v/>
      </c>
      <c r="Z15" s="141" t="str">
        <f t="shared" si="23"/>
        <v/>
      </c>
      <c r="AA15" s="273" t="str">
        <f t="shared" si="24"/>
        <v/>
      </c>
      <c r="AB15" s="273" t="str">
        <f t="shared" si="25"/>
        <v/>
      </c>
      <c r="AC15" s="273" t="str">
        <f t="shared" si="26"/>
        <v/>
      </c>
      <c r="AD15" s="273" t="str">
        <f t="shared" si="27"/>
        <v/>
      </c>
      <c r="AE15" s="273" t="str">
        <f t="shared" si="28"/>
        <v/>
      </c>
      <c r="AF15" s="273" t="str">
        <f t="shared" si="29"/>
        <v/>
      </c>
      <c r="AG15" s="273" t="str">
        <f t="shared" si="30"/>
        <v/>
      </c>
      <c r="AH15" s="273" t="str">
        <f t="shared" si="31"/>
        <v/>
      </c>
      <c r="AI15" s="273" t="str">
        <f t="shared" si="32"/>
        <v/>
      </c>
      <c r="AJ15" s="273" t="str">
        <f t="shared" si="33"/>
        <v/>
      </c>
      <c r="AK15" s="273" t="str">
        <f t="shared" si="34"/>
        <v/>
      </c>
      <c r="AL15" s="273" t="str">
        <f t="shared" si="35"/>
        <v/>
      </c>
      <c r="AM15" s="273" t="str">
        <f t="shared" si="36"/>
        <v/>
      </c>
      <c r="AN15" s="273" t="str">
        <f t="shared" si="37"/>
        <v/>
      </c>
      <c r="AO15" s="273" t="str">
        <f t="shared" si="38"/>
        <v/>
      </c>
      <c r="AP15" s="273" t="str">
        <f t="shared" si="39"/>
        <v/>
      </c>
      <c r="AQ15" s="273" t="str">
        <f t="shared" si="40"/>
        <v/>
      </c>
      <c r="AR15" s="273" t="str">
        <f t="shared" si="41"/>
        <v/>
      </c>
      <c r="AS15" s="273" t="str">
        <f t="shared" si="42"/>
        <v/>
      </c>
      <c r="AT15" s="141" t="str">
        <f t="shared" si="43"/>
        <v/>
      </c>
      <c r="AU15" s="141" t="str">
        <f t="shared" si="44"/>
        <v/>
      </c>
      <c r="AV15" s="272" t="str">
        <f t="shared" si="45"/>
        <v/>
      </c>
      <c r="AW15" s="141" t="str">
        <f t="shared" si="46"/>
        <v/>
      </c>
      <c r="AX15" s="141" t="str">
        <f t="shared" si="47"/>
        <v/>
      </c>
      <c r="AY15" s="273" t="str">
        <f t="shared" si="48"/>
        <v/>
      </c>
      <c r="AZ15" s="273" t="str">
        <f t="shared" si="49"/>
        <v/>
      </c>
      <c r="BA15" s="273" t="str">
        <f t="shared" si="50"/>
        <v/>
      </c>
      <c r="BB15" s="273" t="str">
        <f t="shared" si="51"/>
        <v/>
      </c>
      <c r="BC15" s="273" t="str">
        <f t="shared" si="52"/>
        <v/>
      </c>
    </row>
  </sheetData>
  <sheetProtection algorithmName="SHA-512" hashValue="hSNiEzdB4lNlnyXlndsxxDIrS8CVceUmP7aDJoDgMWVIOp8GqhZZJWTStXE74/axWg8umiJjcKm0IJ4vp6RyFw==" saltValue="Osp2QNkoEQa/DphF2AOhkQ==" spinCount="100000" sheet="1" objects="1" scenarios="1"/>
  <mergeCells count="51">
    <mergeCell ref="I3:I5"/>
    <mergeCell ref="AY3:BC3"/>
    <mergeCell ref="AY4:AY5"/>
    <mergeCell ref="BB4:BB5"/>
    <mergeCell ref="BC4:BC5"/>
    <mergeCell ref="AZ4:AZ5"/>
    <mergeCell ref="BA4:BA5"/>
    <mergeCell ref="J3:J5"/>
    <mergeCell ref="K3:K5"/>
    <mergeCell ref="L3:L5"/>
    <mergeCell ref="M3:O3"/>
    <mergeCell ref="V3:V5"/>
    <mergeCell ref="P3:U3"/>
    <mergeCell ref="AL3:AS3"/>
    <mergeCell ref="AT3:AW3"/>
    <mergeCell ref="AX3:AX5"/>
    <mergeCell ref="E3:E5"/>
    <mergeCell ref="F3:F5"/>
    <mergeCell ref="C3:C5"/>
    <mergeCell ref="D3:D5"/>
    <mergeCell ref="G3:G5"/>
    <mergeCell ref="M4:M5"/>
    <mergeCell ref="O4:O5"/>
    <mergeCell ref="W4:W5"/>
    <mergeCell ref="AA3:AA5"/>
    <mergeCell ref="Z4:Z5"/>
    <mergeCell ref="Y4:Y5"/>
    <mergeCell ref="W3:Z3"/>
    <mergeCell ref="AC3:AC5"/>
    <mergeCell ref="AD3:AD5"/>
    <mergeCell ref="AE3:AK3"/>
    <mergeCell ref="AE4:AE5"/>
    <mergeCell ref="AF4:AF5"/>
    <mergeCell ref="AG4:AG5"/>
    <mergeCell ref="AH4:AH5"/>
    <mergeCell ref="H3:H5"/>
    <mergeCell ref="B3:B5"/>
    <mergeCell ref="AU4:AU5"/>
    <mergeCell ref="AV4:AV5"/>
    <mergeCell ref="AW4:AW5"/>
    <mergeCell ref="N4:N5"/>
    <mergeCell ref="P4:R4"/>
    <mergeCell ref="S4:U4"/>
    <mergeCell ref="X4:X5"/>
    <mergeCell ref="AI4:AI5"/>
    <mergeCell ref="AJ4:AJ5"/>
    <mergeCell ref="AK4:AK5"/>
    <mergeCell ref="AL4:AO4"/>
    <mergeCell ref="AP4:AS4"/>
    <mergeCell ref="AT4:AT5"/>
    <mergeCell ref="AB3:AB5"/>
  </mergeCells>
  <phoneticPr fontId="1"/>
  <pageMargins left="0.7" right="0.7" top="0.75" bottom="0.75" header="0.3" footer="0.3"/>
  <pageSetup paperSize="9" scale="2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A996E-F285-43DF-9B05-64469F80DF6B}">
  <sheetPr>
    <tabColor theme="2" tint="-9.9978637043366805E-2"/>
  </sheetPr>
  <dimension ref="A1:F20"/>
  <sheetViews>
    <sheetView showGridLines="0" view="pageBreakPreview" zoomScale="115" zoomScaleNormal="100" zoomScaleSheetLayoutView="115" workbookViewId="0"/>
  </sheetViews>
  <sheetFormatPr defaultColWidth="9" defaultRowHeight="18.75" x14ac:dyDescent="0.4"/>
  <cols>
    <col min="1" max="1" width="2.625" customWidth="1"/>
    <col min="2" max="2" width="15.625" customWidth="1"/>
    <col min="3" max="4" width="20.625" customWidth="1"/>
    <col min="5" max="5" width="7.125" bestFit="1" customWidth="1"/>
    <col min="6" max="6" width="2.625" customWidth="1"/>
  </cols>
  <sheetData>
    <row r="1" spans="2:5" x14ac:dyDescent="0.4">
      <c r="E1" s="38"/>
    </row>
    <row r="2" spans="2:5" ht="19.5" customHeight="1" x14ac:dyDescent="0.4">
      <c r="B2" s="63" t="s">
        <v>3649</v>
      </c>
    </row>
    <row r="3" spans="2:5" ht="19.5" customHeight="1" x14ac:dyDescent="0.4">
      <c r="B3" s="3" t="s">
        <v>117</v>
      </c>
    </row>
    <row r="4" spans="2:5" x14ac:dyDescent="0.4">
      <c r="B4" s="214" t="s">
        <v>118</v>
      </c>
      <c r="C4" s="214"/>
      <c r="D4" s="214" t="s">
        <v>119</v>
      </c>
      <c r="E4" s="214"/>
    </row>
    <row r="5" spans="2:5" x14ac:dyDescent="0.4">
      <c r="B5" s="215" t="s">
        <v>38</v>
      </c>
      <c r="C5" s="226" t="s">
        <v>120</v>
      </c>
      <c r="D5" s="223">
        <f>②内訳!E33</f>
        <v>0</v>
      </c>
      <c r="E5" s="41" t="s">
        <v>121</v>
      </c>
    </row>
    <row r="6" spans="2:5" x14ac:dyDescent="0.4">
      <c r="B6" s="216"/>
      <c r="C6" s="227" t="s">
        <v>122</v>
      </c>
      <c r="D6" s="224">
        <f>②内訳!E63</f>
        <v>0</v>
      </c>
      <c r="E6" s="43" t="s">
        <v>121</v>
      </c>
    </row>
    <row r="7" spans="2:5" x14ac:dyDescent="0.4">
      <c r="B7" s="216"/>
      <c r="C7" s="227" t="s">
        <v>123</v>
      </c>
      <c r="D7" s="224">
        <f>②内訳!H93</f>
        <v>0</v>
      </c>
      <c r="E7" s="43" t="s">
        <v>121</v>
      </c>
    </row>
    <row r="8" spans="2:5" x14ac:dyDescent="0.4">
      <c r="B8" s="216"/>
      <c r="C8" s="227" t="s">
        <v>124</v>
      </c>
      <c r="D8" s="224">
        <f>②内訳!D115</f>
        <v>0</v>
      </c>
      <c r="E8" s="43" t="s">
        <v>121</v>
      </c>
    </row>
    <row r="9" spans="2:5" x14ac:dyDescent="0.4">
      <c r="B9" s="217"/>
      <c r="C9" s="228" t="s">
        <v>125</v>
      </c>
      <c r="D9" s="224">
        <f>SUM(D5:D8)</f>
        <v>0</v>
      </c>
      <c r="E9" s="43" t="s">
        <v>121</v>
      </c>
    </row>
    <row r="10" spans="2:5" x14ac:dyDescent="0.4">
      <c r="B10" s="218" t="s">
        <v>126</v>
      </c>
      <c r="C10" s="220"/>
      <c r="D10" s="224">
        <f>②内訳!C133</f>
        <v>0</v>
      </c>
      <c r="E10" s="43" t="s">
        <v>121</v>
      </c>
    </row>
    <row r="11" spans="2:5" x14ac:dyDescent="0.4">
      <c r="B11" s="218" t="s">
        <v>127</v>
      </c>
      <c r="C11" s="221"/>
      <c r="D11" s="225">
        <f>②内訳!G142</f>
        <v>0</v>
      </c>
      <c r="E11" s="43" t="s">
        <v>121</v>
      </c>
    </row>
    <row r="12" spans="2:5" x14ac:dyDescent="0.4">
      <c r="B12" s="218" t="s">
        <v>128</v>
      </c>
      <c r="C12" s="221"/>
      <c r="D12" s="225">
        <f>IF(②内訳!C151="はい",ROUND(D13*(【参考】係数!D7/100),0),ROUND(D13*(②内訳!D155/100),0))</f>
        <v>0</v>
      </c>
      <c r="E12" s="43" t="s">
        <v>121</v>
      </c>
    </row>
    <row r="13" spans="2:5" x14ac:dyDescent="0.4">
      <c r="B13" s="218" t="s">
        <v>129</v>
      </c>
      <c r="C13" s="221"/>
      <c r="D13" s="224">
        <f>ROUND(IF(②内訳!C151="はい", IF(②内訳!C124="はい", (D9+D11)/(1-【参考】係数!D5/100-【参考】係数!D7/100), (D9+D10+D11)/(1-【参考】係数!D7/100)),
    IF(②内訳!C151="いいえ", IF(②内訳!C124="はい", (D9+D11)/(1-【参考】係数!D5/100-②内訳!D155/100), (D9+D10+D11)/(1-②内訳!D155/100)),0)),0)</f>
        <v>0</v>
      </c>
      <c r="E13" s="43" t="s">
        <v>121</v>
      </c>
    </row>
    <row r="14" spans="2:5" x14ac:dyDescent="0.4">
      <c r="B14" s="218" t="s">
        <v>42</v>
      </c>
      <c r="C14" s="221"/>
      <c r="D14" s="224">
        <f>IF(②内訳!C162="はい",ROUND(D15*(【参考】係数!D9/100),0),ROUND(D15*(②内訳!D166/100),0))</f>
        <v>0</v>
      </c>
      <c r="E14" s="43" t="s">
        <v>121</v>
      </c>
    </row>
    <row r="15" spans="2:5" x14ac:dyDescent="0.4">
      <c r="B15" s="218" t="s">
        <v>130</v>
      </c>
      <c r="C15" s="221"/>
      <c r="D15" s="224">
        <f>IF(②内訳!C162="はい", ROUND(D13/(1-【参考】係数!D9/100),0),ROUND(D13/(1-②内訳!D166/100),0))</f>
        <v>0</v>
      </c>
      <c r="E15" s="43" t="s">
        <v>121</v>
      </c>
    </row>
    <row r="16" spans="2:5" x14ac:dyDescent="0.4">
      <c r="B16" s="218" t="s">
        <v>43</v>
      </c>
      <c r="C16" s="221"/>
      <c r="D16" s="224">
        <f>ROUND(D15*0.1,0)</f>
        <v>0</v>
      </c>
      <c r="E16" s="43" t="s">
        <v>121</v>
      </c>
    </row>
    <row r="17" spans="1:6" x14ac:dyDescent="0.4">
      <c r="B17" s="218" t="s">
        <v>131</v>
      </c>
      <c r="C17" s="221"/>
      <c r="D17" s="224">
        <f>D15+D16</f>
        <v>0</v>
      </c>
      <c r="E17" s="43" t="s">
        <v>121</v>
      </c>
    </row>
    <row r="18" spans="1:6" x14ac:dyDescent="0.4">
      <c r="B18" s="219" t="s">
        <v>132</v>
      </c>
      <c r="C18" s="222"/>
      <c r="D18" s="224" t="str">
        <f xml:space="preserve"> IFERROR(ROUND(D15+D16, 2-INT(LOG(ABS(D15+D16)))),"")</f>
        <v/>
      </c>
      <c r="E18" s="43" t="s">
        <v>121</v>
      </c>
    </row>
    <row r="19" spans="1:6" x14ac:dyDescent="0.4">
      <c r="A19" s="50"/>
      <c r="B19" s="51" t="s">
        <v>133</v>
      </c>
      <c r="C19" s="50"/>
      <c r="D19" s="50"/>
      <c r="E19" s="50"/>
      <c r="F19" s="50"/>
    </row>
    <row r="20" spans="1:6" x14ac:dyDescent="0.4">
      <c r="A20" s="50"/>
      <c r="B20" s="51" t="s">
        <v>134</v>
      </c>
      <c r="C20" s="50"/>
      <c r="D20" s="50"/>
      <c r="E20" s="50"/>
      <c r="F20" s="50"/>
    </row>
  </sheetData>
  <sheetProtection algorithmName="SHA-512" hashValue="luzbqb9q0AO4RgVbm8N9u96RtaYfVoZseATzP5j9xEZo1ocoF3eHqiB7Z/kmN6qzGARSbyamtzvWuUZA9OCoWg==" saltValue="QJtNXzTRqa9HI8h3UIHmuA==" spinCount="100000" sheet="1" selectLockedCells="1" selectUnlockedCells="1"/>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B7306-BDEE-404C-A812-52EAD552373D}">
  <sheetPr codeName="Sheet15">
    <tabColor theme="4" tint="0.79998168889431442"/>
    <pageSetUpPr fitToPage="1"/>
  </sheetPr>
  <dimension ref="B2:J198"/>
  <sheetViews>
    <sheetView showGridLines="0" view="pageBreakPreview" zoomScaleNormal="100" zoomScaleSheetLayoutView="100" workbookViewId="0">
      <selection activeCell="C3" sqref="C3"/>
    </sheetView>
  </sheetViews>
  <sheetFormatPr defaultColWidth="9" defaultRowHeight="18.75" x14ac:dyDescent="0.4"/>
  <cols>
    <col min="1" max="1" width="2.625" customWidth="1"/>
    <col min="2" max="10" width="19.625" customWidth="1"/>
    <col min="11" max="11" width="4.25" customWidth="1"/>
  </cols>
  <sheetData>
    <row r="2" spans="2:6" x14ac:dyDescent="0.4">
      <c r="B2" s="63" t="s">
        <v>135</v>
      </c>
    </row>
    <row r="3" spans="2:6" x14ac:dyDescent="0.4">
      <c r="B3" s="106" t="s">
        <v>136</v>
      </c>
      <c r="C3" s="174"/>
      <c r="F3" s="2"/>
    </row>
    <row r="4" spans="2:6" x14ac:dyDescent="0.4">
      <c r="B4" s="63"/>
      <c r="F4" s="2"/>
    </row>
    <row r="5" spans="2:6" x14ac:dyDescent="0.4">
      <c r="B5" s="63" t="s">
        <v>137</v>
      </c>
      <c r="F5" s="2"/>
    </row>
    <row r="6" spans="2:6" x14ac:dyDescent="0.4">
      <c r="B6" s="3" t="s">
        <v>138</v>
      </c>
      <c r="F6" s="2"/>
    </row>
    <row r="7" spans="2:6" x14ac:dyDescent="0.4">
      <c r="B7" s="4" t="s">
        <v>139</v>
      </c>
      <c r="C7" s="5" t="s">
        <v>140</v>
      </c>
      <c r="D7" s="5" t="s">
        <v>141</v>
      </c>
      <c r="E7" s="5" t="s">
        <v>142</v>
      </c>
      <c r="F7" s="54" t="s">
        <v>55</v>
      </c>
    </row>
    <row r="8" spans="2:6" x14ac:dyDescent="0.4">
      <c r="B8" s="88"/>
      <c r="C8" s="263"/>
      <c r="D8" s="230"/>
      <c r="E8" s="233">
        <f>C8*D8</f>
        <v>0</v>
      </c>
      <c r="F8" s="178"/>
    </row>
    <row r="9" spans="2:6" x14ac:dyDescent="0.4">
      <c r="B9" s="89"/>
      <c r="C9" s="264"/>
      <c r="D9" s="231"/>
      <c r="E9" s="234">
        <f>C9*D9</f>
        <v>0</v>
      </c>
      <c r="F9" s="179"/>
    </row>
    <row r="10" spans="2:6" x14ac:dyDescent="0.4">
      <c r="B10" s="89"/>
      <c r="C10" s="264"/>
      <c r="D10" s="231"/>
      <c r="E10" s="234">
        <f t="shared" ref="E10:E32" si="0">C10*D10</f>
        <v>0</v>
      </c>
      <c r="F10" s="179"/>
    </row>
    <row r="11" spans="2:6" x14ac:dyDescent="0.4">
      <c r="B11" s="89"/>
      <c r="C11" s="264"/>
      <c r="D11" s="231"/>
      <c r="E11" s="234">
        <f t="shared" si="0"/>
        <v>0</v>
      </c>
      <c r="F11" s="179"/>
    </row>
    <row r="12" spans="2:6" x14ac:dyDescent="0.4">
      <c r="B12" s="89"/>
      <c r="C12" s="264"/>
      <c r="D12" s="231"/>
      <c r="E12" s="234">
        <f>C12*D12</f>
        <v>0</v>
      </c>
      <c r="F12" s="179"/>
    </row>
    <row r="13" spans="2:6" x14ac:dyDescent="0.4">
      <c r="B13" s="89"/>
      <c r="C13" s="264"/>
      <c r="D13" s="231"/>
      <c r="E13" s="234">
        <f>C13*D13</f>
        <v>0</v>
      </c>
      <c r="F13" s="179"/>
    </row>
    <row r="14" spans="2:6" x14ac:dyDescent="0.4">
      <c r="B14" s="89"/>
      <c r="C14" s="264"/>
      <c r="D14" s="231"/>
      <c r="E14" s="234">
        <f>C14*D14</f>
        <v>0</v>
      </c>
      <c r="F14" s="179"/>
    </row>
    <row r="15" spans="2:6" x14ac:dyDescent="0.4">
      <c r="B15" s="89"/>
      <c r="C15" s="264"/>
      <c r="D15" s="231"/>
      <c r="E15" s="234">
        <f>C15*D15</f>
        <v>0</v>
      </c>
      <c r="F15" s="179"/>
    </row>
    <row r="16" spans="2:6" x14ac:dyDescent="0.4">
      <c r="B16" s="89"/>
      <c r="C16" s="264"/>
      <c r="D16" s="231"/>
      <c r="E16" s="234">
        <f t="shared" si="0"/>
        <v>0</v>
      </c>
      <c r="F16" s="179"/>
    </row>
    <row r="17" spans="2:6" x14ac:dyDescent="0.4">
      <c r="B17" s="89"/>
      <c r="C17" s="264"/>
      <c r="D17" s="231"/>
      <c r="E17" s="234">
        <f t="shared" si="0"/>
        <v>0</v>
      </c>
      <c r="F17" s="179"/>
    </row>
    <row r="18" spans="2:6" x14ac:dyDescent="0.4">
      <c r="B18" s="89"/>
      <c r="C18" s="264"/>
      <c r="D18" s="231"/>
      <c r="E18" s="234">
        <f t="shared" si="0"/>
        <v>0</v>
      </c>
      <c r="F18" s="179"/>
    </row>
    <row r="19" spans="2:6" x14ac:dyDescent="0.4">
      <c r="B19" s="89"/>
      <c r="C19" s="264"/>
      <c r="D19" s="231"/>
      <c r="E19" s="234">
        <f t="shared" si="0"/>
        <v>0</v>
      </c>
      <c r="F19" s="179"/>
    </row>
    <row r="20" spans="2:6" x14ac:dyDescent="0.4">
      <c r="B20" s="89"/>
      <c r="C20" s="264"/>
      <c r="D20" s="231"/>
      <c r="E20" s="234">
        <f t="shared" si="0"/>
        <v>0</v>
      </c>
      <c r="F20" s="179"/>
    </row>
    <row r="21" spans="2:6" x14ac:dyDescent="0.4">
      <c r="B21" s="89"/>
      <c r="C21" s="264"/>
      <c r="D21" s="231"/>
      <c r="E21" s="234">
        <f t="shared" si="0"/>
        <v>0</v>
      </c>
      <c r="F21" s="179"/>
    </row>
    <row r="22" spans="2:6" x14ac:dyDescent="0.4">
      <c r="B22" s="89"/>
      <c r="C22" s="264"/>
      <c r="D22" s="231"/>
      <c r="E22" s="234">
        <f>C22*D22</f>
        <v>0</v>
      </c>
      <c r="F22" s="179"/>
    </row>
    <row r="23" spans="2:6" x14ac:dyDescent="0.4">
      <c r="B23" s="89"/>
      <c r="C23" s="264"/>
      <c r="D23" s="231"/>
      <c r="E23" s="234">
        <f>C23*D23</f>
        <v>0</v>
      </c>
      <c r="F23" s="179"/>
    </row>
    <row r="24" spans="2:6" x14ac:dyDescent="0.4">
      <c r="B24" s="89"/>
      <c r="C24" s="264"/>
      <c r="D24" s="231"/>
      <c r="E24" s="234">
        <f t="shared" si="0"/>
        <v>0</v>
      </c>
      <c r="F24" s="179"/>
    </row>
    <row r="25" spans="2:6" x14ac:dyDescent="0.4">
      <c r="B25" s="89"/>
      <c r="C25" s="264"/>
      <c r="D25" s="231"/>
      <c r="E25" s="234">
        <f t="shared" si="0"/>
        <v>0</v>
      </c>
      <c r="F25" s="179"/>
    </row>
    <row r="26" spans="2:6" x14ac:dyDescent="0.4">
      <c r="B26" s="89"/>
      <c r="C26" s="264"/>
      <c r="D26" s="231"/>
      <c r="E26" s="234">
        <f t="shared" si="0"/>
        <v>0</v>
      </c>
      <c r="F26" s="179"/>
    </row>
    <row r="27" spans="2:6" x14ac:dyDescent="0.4">
      <c r="B27" s="89"/>
      <c r="C27" s="264"/>
      <c r="D27" s="231"/>
      <c r="E27" s="234">
        <f t="shared" si="0"/>
        <v>0</v>
      </c>
      <c r="F27" s="179"/>
    </row>
    <row r="28" spans="2:6" x14ac:dyDescent="0.4">
      <c r="B28" s="89"/>
      <c r="C28" s="264"/>
      <c r="D28" s="231"/>
      <c r="E28" s="234">
        <f t="shared" si="0"/>
        <v>0</v>
      </c>
      <c r="F28" s="179"/>
    </row>
    <row r="29" spans="2:6" x14ac:dyDescent="0.4">
      <c r="B29" s="89"/>
      <c r="C29" s="264"/>
      <c r="D29" s="231"/>
      <c r="E29" s="234">
        <f t="shared" si="0"/>
        <v>0</v>
      </c>
      <c r="F29" s="179"/>
    </row>
    <row r="30" spans="2:6" x14ac:dyDescent="0.4">
      <c r="B30" s="89"/>
      <c r="C30" s="264"/>
      <c r="D30" s="231"/>
      <c r="E30" s="234">
        <f>C30*D30</f>
        <v>0</v>
      </c>
      <c r="F30" s="179"/>
    </row>
    <row r="31" spans="2:6" x14ac:dyDescent="0.4">
      <c r="B31" s="89"/>
      <c r="C31" s="264"/>
      <c r="D31" s="231"/>
      <c r="E31" s="234">
        <f t="shared" si="0"/>
        <v>0</v>
      </c>
      <c r="F31" s="179"/>
    </row>
    <row r="32" spans="2:6" x14ac:dyDescent="0.4">
      <c r="B32" s="90"/>
      <c r="C32" s="265"/>
      <c r="D32" s="232"/>
      <c r="E32" s="234">
        <f t="shared" si="0"/>
        <v>0</v>
      </c>
      <c r="F32" s="179"/>
    </row>
    <row r="33" spans="2:6" x14ac:dyDescent="0.4">
      <c r="B33" s="6" t="s">
        <v>143</v>
      </c>
      <c r="C33" s="7"/>
      <c r="D33" s="7"/>
      <c r="E33" s="235">
        <f>SUM(E8:E32)</f>
        <v>0</v>
      </c>
      <c r="F33" s="6" t="s">
        <v>144</v>
      </c>
    </row>
    <row r="34" spans="2:6" x14ac:dyDescent="0.4">
      <c r="B34" s="1"/>
      <c r="F34" s="2"/>
    </row>
    <row r="35" spans="2:6" x14ac:dyDescent="0.4">
      <c r="B35" s="63" t="s">
        <v>145</v>
      </c>
      <c r="C35" s="1"/>
      <c r="F35" s="2"/>
    </row>
    <row r="36" spans="2:6" x14ac:dyDescent="0.4">
      <c r="B36" s="3" t="s">
        <v>146</v>
      </c>
      <c r="F36" s="2"/>
    </row>
    <row r="37" spans="2:6" x14ac:dyDescent="0.4">
      <c r="B37" s="4" t="s">
        <v>147</v>
      </c>
      <c r="C37" s="5" t="s">
        <v>140</v>
      </c>
      <c r="D37" s="5" t="s">
        <v>141</v>
      </c>
      <c r="E37" s="54" t="s">
        <v>142</v>
      </c>
      <c r="F37" s="54" t="s">
        <v>55</v>
      </c>
    </row>
    <row r="38" spans="2:6" x14ac:dyDescent="0.4">
      <c r="B38" s="91"/>
      <c r="C38" s="236"/>
      <c r="D38" s="236"/>
      <c r="E38" s="238">
        <f>C38*D38</f>
        <v>0</v>
      </c>
      <c r="F38" s="180"/>
    </row>
    <row r="39" spans="2:6" x14ac:dyDescent="0.4">
      <c r="B39" s="92"/>
      <c r="C39" s="237"/>
      <c r="D39" s="237"/>
      <c r="E39" s="239">
        <f>C39*D39</f>
        <v>0</v>
      </c>
      <c r="F39" s="181"/>
    </row>
    <row r="40" spans="2:6" x14ac:dyDescent="0.4">
      <c r="B40" s="92"/>
      <c r="C40" s="237"/>
      <c r="D40" s="237"/>
      <c r="E40" s="239">
        <f t="shared" ref="E40:E51" si="1">C40*D40</f>
        <v>0</v>
      </c>
      <c r="F40" s="181"/>
    </row>
    <row r="41" spans="2:6" x14ac:dyDescent="0.4">
      <c r="B41" s="92"/>
      <c r="C41" s="237"/>
      <c r="D41" s="237"/>
      <c r="E41" s="239">
        <f t="shared" si="1"/>
        <v>0</v>
      </c>
      <c r="F41" s="181"/>
    </row>
    <row r="42" spans="2:6" x14ac:dyDescent="0.4">
      <c r="B42" s="92"/>
      <c r="C42" s="237"/>
      <c r="D42" s="237"/>
      <c r="E42" s="239">
        <f t="shared" si="1"/>
        <v>0</v>
      </c>
      <c r="F42" s="181"/>
    </row>
    <row r="43" spans="2:6" x14ac:dyDescent="0.4">
      <c r="B43" s="92"/>
      <c r="C43" s="237"/>
      <c r="D43" s="237"/>
      <c r="E43" s="239">
        <f t="shared" si="1"/>
        <v>0</v>
      </c>
      <c r="F43" s="181"/>
    </row>
    <row r="44" spans="2:6" x14ac:dyDescent="0.4">
      <c r="B44" s="92"/>
      <c r="C44" s="237"/>
      <c r="D44" s="237"/>
      <c r="E44" s="239">
        <f t="shared" si="1"/>
        <v>0</v>
      </c>
      <c r="F44" s="181"/>
    </row>
    <row r="45" spans="2:6" x14ac:dyDescent="0.4">
      <c r="B45" s="92"/>
      <c r="C45" s="237"/>
      <c r="D45" s="237"/>
      <c r="E45" s="239">
        <f t="shared" si="1"/>
        <v>0</v>
      </c>
      <c r="F45" s="181"/>
    </row>
    <row r="46" spans="2:6" x14ac:dyDescent="0.4">
      <c r="B46" s="92"/>
      <c r="C46" s="237"/>
      <c r="D46" s="237"/>
      <c r="E46" s="239">
        <f t="shared" si="1"/>
        <v>0</v>
      </c>
      <c r="F46" s="181"/>
    </row>
    <row r="47" spans="2:6" x14ac:dyDescent="0.4">
      <c r="B47" s="92"/>
      <c r="C47" s="237"/>
      <c r="D47" s="237"/>
      <c r="E47" s="239">
        <f t="shared" si="1"/>
        <v>0</v>
      </c>
      <c r="F47" s="181"/>
    </row>
    <row r="48" spans="2:6" x14ac:dyDescent="0.4">
      <c r="B48" s="92"/>
      <c r="C48" s="237"/>
      <c r="D48" s="237"/>
      <c r="E48" s="239">
        <f t="shared" si="1"/>
        <v>0</v>
      </c>
      <c r="F48" s="181"/>
    </row>
    <row r="49" spans="2:6" x14ac:dyDescent="0.4">
      <c r="B49" s="92"/>
      <c r="C49" s="237"/>
      <c r="D49" s="237"/>
      <c r="E49" s="239">
        <f t="shared" si="1"/>
        <v>0</v>
      </c>
      <c r="F49" s="181"/>
    </row>
    <row r="50" spans="2:6" x14ac:dyDescent="0.4">
      <c r="B50" s="92"/>
      <c r="C50" s="237"/>
      <c r="D50" s="237"/>
      <c r="E50" s="239">
        <f t="shared" si="1"/>
        <v>0</v>
      </c>
      <c r="F50" s="181"/>
    </row>
    <row r="51" spans="2:6" x14ac:dyDescent="0.4">
      <c r="B51" s="92"/>
      <c r="C51" s="237"/>
      <c r="D51" s="237"/>
      <c r="E51" s="239">
        <f t="shared" si="1"/>
        <v>0</v>
      </c>
      <c r="F51" s="181"/>
    </row>
    <row r="52" spans="2:6" x14ac:dyDescent="0.4">
      <c r="B52" s="92"/>
      <c r="C52" s="237"/>
      <c r="D52" s="237"/>
      <c r="E52" s="239">
        <f t="shared" ref="E52:E62" si="2">C52*D52</f>
        <v>0</v>
      </c>
      <c r="F52" s="181"/>
    </row>
    <row r="53" spans="2:6" x14ac:dyDescent="0.4">
      <c r="B53" s="92"/>
      <c r="C53" s="237"/>
      <c r="D53" s="237"/>
      <c r="E53" s="239">
        <f t="shared" si="2"/>
        <v>0</v>
      </c>
      <c r="F53" s="181"/>
    </row>
    <row r="54" spans="2:6" x14ac:dyDescent="0.4">
      <c r="B54" s="92"/>
      <c r="C54" s="237"/>
      <c r="D54" s="237"/>
      <c r="E54" s="239">
        <f t="shared" si="2"/>
        <v>0</v>
      </c>
      <c r="F54" s="181"/>
    </row>
    <row r="55" spans="2:6" x14ac:dyDescent="0.4">
      <c r="B55" s="92"/>
      <c r="C55" s="237"/>
      <c r="D55" s="237"/>
      <c r="E55" s="239">
        <f t="shared" si="2"/>
        <v>0</v>
      </c>
      <c r="F55" s="181"/>
    </row>
    <row r="56" spans="2:6" x14ac:dyDescent="0.4">
      <c r="B56" s="92"/>
      <c r="C56" s="237"/>
      <c r="D56" s="237"/>
      <c r="E56" s="239">
        <f t="shared" si="2"/>
        <v>0</v>
      </c>
      <c r="F56" s="181"/>
    </row>
    <row r="57" spans="2:6" x14ac:dyDescent="0.4">
      <c r="B57" s="92"/>
      <c r="C57" s="237"/>
      <c r="D57" s="237"/>
      <c r="E57" s="239">
        <f t="shared" si="2"/>
        <v>0</v>
      </c>
      <c r="F57" s="181"/>
    </row>
    <row r="58" spans="2:6" x14ac:dyDescent="0.4">
      <c r="B58" s="92"/>
      <c r="C58" s="237"/>
      <c r="D58" s="237"/>
      <c r="E58" s="239">
        <f t="shared" si="2"/>
        <v>0</v>
      </c>
      <c r="F58" s="181"/>
    </row>
    <row r="59" spans="2:6" x14ac:dyDescent="0.4">
      <c r="B59" s="92"/>
      <c r="C59" s="237"/>
      <c r="D59" s="237"/>
      <c r="E59" s="239">
        <f t="shared" si="2"/>
        <v>0</v>
      </c>
      <c r="F59" s="181"/>
    </row>
    <row r="60" spans="2:6" x14ac:dyDescent="0.4">
      <c r="B60" s="92"/>
      <c r="C60" s="237"/>
      <c r="D60" s="237"/>
      <c r="E60" s="239">
        <f t="shared" si="2"/>
        <v>0</v>
      </c>
      <c r="F60" s="181"/>
    </row>
    <row r="61" spans="2:6" x14ac:dyDescent="0.4">
      <c r="B61" s="92"/>
      <c r="C61" s="237"/>
      <c r="D61" s="237"/>
      <c r="E61" s="239">
        <f t="shared" si="2"/>
        <v>0</v>
      </c>
      <c r="F61" s="181"/>
    </row>
    <row r="62" spans="2:6" x14ac:dyDescent="0.4">
      <c r="B62" s="92"/>
      <c r="C62" s="237"/>
      <c r="D62" s="237"/>
      <c r="E62" s="239">
        <f t="shared" si="2"/>
        <v>0</v>
      </c>
      <c r="F62" s="181"/>
    </row>
    <row r="63" spans="2:6" x14ac:dyDescent="0.4">
      <c r="B63" s="6" t="s">
        <v>143</v>
      </c>
      <c r="C63" s="7"/>
      <c r="D63" s="7"/>
      <c r="E63" s="235">
        <f>SUM(E38:E62)</f>
        <v>0</v>
      </c>
      <c r="F63" s="6" t="s">
        <v>148</v>
      </c>
    </row>
    <row r="64" spans="2:6" x14ac:dyDescent="0.4">
      <c r="B64" s="65"/>
      <c r="C64" s="65"/>
      <c r="D64" s="65"/>
      <c r="E64" s="107"/>
      <c r="F64" s="65"/>
    </row>
    <row r="65" spans="2:10" ht="37.5" customHeight="1" x14ac:dyDescent="0.4">
      <c r="B65" s="106" t="s">
        <v>149</v>
      </c>
      <c r="C65" s="504"/>
      <c r="D65" s="505"/>
      <c r="E65" s="505"/>
      <c r="F65" s="506"/>
    </row>
    <row r="66" spans="2:10" x14ac:dyDescent="0.4">
      <c r="F66" s="2"/>
    </row>
    <row r="67" spans="2:10" x14ac:dyDescent="0.4">
      <c r="B67" s="63" t="s">
        <v>150</v>
      </c>
      <c r="C67" s="3"/>
      <c r="F67" s="2"/>
    </row>
    <row r="68" spans="2:10" x14ac:dyDescent="0.4">
      <c r="B68" s="3" t="s">
        <v>151</v>
      </c>
      <c r="C68" s="1"/>
      <c r="F68" s="2"/>
    </row>
    <row r="69" spans="2:10" x14ac:dyDescent="0.4">
      <c r="B69" s="3" t="s">
        <v>152</v>
      </c>
      <c r="F69" s="2"/>
    </row>
    <row r="70" spans="2:10" x14ac:dyDescent="0.4">
      <c r="B70" s="3" t="s">
        <v>153</v>
      </c>
      <c r="C70" s="3"/>
      <c r="F70" s="2"/>
    </row>
    <row r="71" spans="2:10" x14ac:dyDescent="0.4">
      <c r="B71" s="113" t="s">
        <v>154</v>
      </c>
      <c r="F71" s="2"/>
    </row>
    <row r="72" spans="2:10" x14ac:dyDescent="0.4">
      <c r="B72" s="8" t="s">
        <v>155</v>
      </c>
      <c r="C72" s="9" t="s">
        <v>156</v>
      </c>
      <c r="D72" s="9" t="s">
        <v>157</v>
      </c>
      <c r="E72" s="9" t="s">
        <v>158</v>
      </c>
      <c r="F72" s="9" t="s">
        <v>159</v>
      </c>
      <c r="G72" s="9" t="s">
        <v>160</v>
      </c>
      <c r="H72" s="52" t="s">
        <v>161</v>
      </c>
      <c r="I72" s="64" t="s">
        <v>55</v>
      </c>
      <c r="J72" s="71"/>
    </row>
    <row r="73" spans="2:10" x14ac:dyDescent="0.4">
      <c r="B73" s="10"/>
      <c r="C73" s="11"/>
      <c r="D73" s="11" t="s">
        <v>162</v>
      </c>
      <c r="E73" s="11" t="s">
        <v>163</v>
      </c>
      <c r="F73" s="11" t="s">
        <v>163</v>
      </c>
      <c r="G73" s="11" t="s">
        <v>164</v>
      </c>
      <c r="H73" s="53" t="s">
        <v>165</v>
      </c>
      <c r="I73" s="68"/>
      <c r="J73" s="72"/>
    </row>
    <row r="74" spans="2:10" x14ac:dyDescent="0.4">
      <c r="B74" s="12"/>
      <c r="C74" s="98"/>
      <c r="D74" s="240"/>
      <c r="E74" s="240"/>
      <c r="F74" s="243">
        <f t="shared" ref="F74:F92" si="3">D74*E74</f>
        <v>0</v>
      </c>
      <c r="G74" s="240"/>
      <c r="H74" s="243">
        <f>F74*G74</f>
        <v>0</v>
      </c>
      <c r="I74" s="176"/>
      <c r="J74" s="73"/>
    </row>
    <row r="75" spans="2:10" x14ac:dyDescent="0.4">
      <c r="B75" s="12"/>
      <c r="C75" s="99"/>
      <c r="D75" s="241"/>
      <c r="E75" s="241"/>
      <c r="F75" s="244">
        <f t="shared" si="3"/>
        <v>0</v>
      </c>
      <c r="G75" s="241"/>
      <c r="H75" s="244">
        <f t="shared" ref="H75:H92" si="4">F75*G75</f>
        <v>0</v>
      </c>
      <c r="I75" s="177"/>
      <c r="J75" s="73"/>
    </row>
    <row r="76" spans="2:10" x14ac:dyDescent="0.4">
      <c r="B76" s="12"/>
      <c r="C76" s="99"/>
      <c r="D76" s="241"/>
      <c r="E76" s="241"/>
      <c r="F76" s="244">
        <f t="shared" si="3"/>
        <v>0</v>
      </c>
      <c r="G76" s="241"/>
      <c r="H76" s="244">
        <f t="shared" si="4"/>
        <v>0</v>
      </c>
      <c r="I76" s="177"/>
      <c r="J76" s="73"/>
    </row>
    <row r="77" spans="2:10" x14ac:dyDescent="0.4">
      <c r="B77" s="12"/>
      <c r="C77" s="99"/>
      <c r="D77" s="241"/>
      <c r="E77" s="241"/>
      <c r="F77" s="244">
        <f t="shared" si="3"/>
        <v>0</v>
      </c>
      <c r="G77" s="241"/>
      <c r="H77" s="244">
        <f t="shared" si="4"/>
        <v>0</v>
      </c>
      <c r="I77" s="177"/>
      <c r="J77" s="73"/>
    </row>
    <row r="78" spans="2:10" x14ac:dyDescent="0.4">
      <c r="B78" s="13" t="s">
        <v>166</v>
      </c>
      <c r="C78" s="99"/>
      <c r="D78" s="241"/>
      <c r="E78" s="241"/>
      <c r="F78" s="244">
        <f t="shared" si="3"/>
        <v>0</v>
      </c>
      <c r="G78" s="241"/>
      <c r="H78" s="244">
        <f t="shared" si="4"/>
        <v>0</v>
      </c>
      <c r="I78" s="177"/>
      <c r="J78" s="73"/>
    </row>
    <row r="79" spans="2:10" x14ac:dyDescent="0.4">
      <c r="B79" s="12"/>
      <c r="C79" s="99"/>
      <c r="D79" s="241"/>
      <c r="E79" s="241"/>
      <c r="F79" s="244">
        <f t="shared" si="3"/>
        <v>0</v>
      </c>
      <c r="G79" s="241"/>
      <c r="H79" s="244">
        <f>F79*G79</f>
        <v>0</v>
      </c>
      <c r="I79" s="177"/>
      <c r="J79" s="73"/>
    </row>
    <row r="80" spans="2:10" x14ac:dyDescent="0.4">
      <c r="B80" s="12"/>
      <c r="C80" s="99"/>
      <c r="D80" s="241"/>
      <c r="E80" s="241"/>
      <c r="F80" s="244">
        <f t="shared" si="3"/>
        <v>0</v>
      </c>
      <c r="G80" s="241"/>
      <c r="H80" s="244">
        <f t="shared" si="4"/>
        <v>0</v>
      </c>
      <c r="I80" s="177"/>
      <c r="J80" s="73"/>
    </row>
    <row r="81" spans="2:10" x14ac:dyDescent="0.4">
      <c r="B81" s="13"/>
      <c r="C81" s="99"/>
      <c r="D81" s="241"/>
      <c r="E81" s="241"/>
      <c r="F81" s="244">
        <f t="shared" si="3"/>
        <v>0</v>
      </c>
      <c r="G81" s="241"/>
      <c r="H81" s="244">
        <f t="shared" si="4"/>
        <v>0</v>
      </c>
      <c r="I81" s="177"/>
      <c r="J81" s="73"/>
    </row>
    <row r="82" spans="2:10" x14ac:dyDescent="0.4">
      <c r="B82" s="14"/>
      <c r="C82" s="100"/>
      <c r="D82" s="242"/>
      <c r="E82" s="242"/>
      <c r="F82" s="244">
        <f t="shared" si="3"/>
        <v>0</v>
      </c>
      <c r="G82" s="242"/>
      <c r="H82" s="244">
        <f t="shared" si="4"/>
        <v>0</v>
      </c>
      <c r="I82" s="177"/>
      <c r="J82" s="73"/>
    </row>
    <row r="83" spans="2:10" x14ac:dyDescent="0.4">
      <c r="B83" s="13"/>
      <c r="C83" s="98"/>
      <c r="D83" s="240"/>
      <c r="E83" s="240"/>
      <c r="F83" s="243">
        <f t="shared" si="3"/>
        <v>0</v>
      </c>
      <c r="G83" s="240"/>
      <c r="H83" s="243">
        <f t="shared" si="4"/>
        <v>0</v>
      </c>
      <c r="I83" s="176"/>
      <c r="J83" s="73"/>
    </row>
    <row r="84" spans="2:10" x14ac:dyDescent="0.4">
      <c r="B84" s="13"/>
      <c r="C84" s="99"/>
      <c r="D84" s="241"/>
      <c r="E84" s="241"/>
      <c r="F84" s="244">
        <f t="shared" si="3"/>
        <v>0</v>
      </c>
      <c r="G84" s="241"/>
      <c r="H84" s="244">
        <f t="shared" si="4"/>
        <v>0</v>
      </c>
      <c r="I84" s="177"/>
      <c r="J84" s="73"/>
    </row>
    <row r="85" spans="2:10" x14ac:dyDescent="0.4">
      <c r="B85" s="13"/>
      <c r="C85" s="99"/>
      <c r="D85" s="241"/>
      <c r="E85" s="241"/>
      <c r="F85" s="244">
        <f t="shared" si="3"/>
        <v>0</v>
      </c>
      <c r="G85" s="241"/>
      <c r="H85" s="244">
        <f t="shared" si="4"/>
        <v>0</v>
      </c>
      <c r="I85" s="177"/>
      <c r="J85" s="73"/>
    </row>
    <row r="86" spans="2:10" x14ac:dyDescent="0.4">
      <c r="B86" s="13"/>
      <c r="C86" s="99"/>
      <c r="D86" s="241"/>
      <c r="E86" s="241"/>
      <c r="F86" s="244">
        <f t="shared" si="3"/>
        <v>0</v>
      </c>
      <c r="G86" s="241"/>
      <c r="H86" s="244">
        <f t="shared" si="4"/>
        <v>0</v>
      </c>
      <c r="I86" s="177"/>
      <c r="J86" s="73"/>
    </row>
    <row r="87" spans="2:10" x14ac:dyDescent="0.4">
      <c r="B87" s="13"/>
      <c r="C87" s="99"/>
      <c r="D87" s="241"/>
      <c r="E87" s="241"/>
      <c r="F87" s="244">
        <f t="shared" si="3"/>
        <v>0</v>
      </c>
      <c r="G87" s="241"/>
      <c r="H87" s="244">
        <f t="shared" si="4"/>
        <v>0</v>
      </c>
      <c r="I87" s="177"/>
      <c r="J87" s="73"/>
    </row>
    <row r="88" spans="2:10" x14ac:dyDescent="0.4">
      <c r="B88" s="13" t="s">
        <v>167</v>
      </c>
      <c r="C88" s="99"/>
      <c r="D88" s="241"/>
      <c r="E88" s="241"/>
      <c r="F88" s="244">
        <f t="shared" si="3"/>
        <v>0</v>
      </c>
      <c r="G88" s="241"/>
      <c r="H88" s="244">
        <f t="shared" si="4"/>
        <v>0</v>
      </c>
      <c r="I88" s="177"/>
      <c r="J88" s="73"/>
    </row>
    <row r="89" spans="2:10" x14ac:dyDescent="0.4">
      <c r="B89" s="13"/>
      <c r="C89" s="99"/>
      <c r="D89" s="241"/>
      <c r="E89" s="241"/>
      <c r="F89" s="244">
        <f t="shared" si="3"/>
        <v>0</v>
      </c>
      <c r="G89" s="241"/>
      <c r="H89" s="244">
        <f t="shared" si="4"/>
        <v>0</v>
      </c>
      <c r="I89" s="177"/>
      <c r="J89" s="73"/>
    </row>
    <row r="90" spans="2:10" x14ac:dyDescent="0.4">
      <c r="B90" s="13"/>
      <c r="C90" s="99"/>
      <c r="D90" s="241"/>
      <c r="E90" s="241"/>
      <c r="F90" s="244">
        <f t="shared" si="3"/>
        <v>0</v>
      </c>
      <c r="G90" s="241"/>
      <c r="H90" s="244">
        <f t="shared" si="4"/>
        <v>0</v>
      </c>
      <c r="I90" s="177"/>
      <c r="J90" s="73"/>
    </row>
    <row r="91" spans="2:10" x14ac:dyDescent="0.4">
      <c r="B91" s="13"/>
      <c r="C91" s="99"/>
      <c r="D91" s="241"/>
      <c r="E91" s="241"/>
      <c r="F91" s="244">
        <f t="shared" si="3"/>
        <v>0</v>
      </c>
      <c r="G91" s="241"/>
      <c r="H91" s="244">
        <f t="shared" si="4"/>
        <v>0</v>
      </c>
      <c r="I91" s="177"/>
      <c r="J91" s="73"/>
    </row>
    <row r="92" spans="2:10" x14ac:dyDescent="0.4">
      <c r="B92" s="15"/>
      <c r="C92" s="100"/>
      <c r="D92" s="242"/>
      <c r="E92" s="242"/>
      <c r="F92" s="244">
        <f t="shared" si="3"/>
        <v>0</v>
      </c>
      <c r="G92" s="242"/>
      <c r="H92" s="244">
        <f t="shared" si="4"/>
        <v>0</v>
      </c>
      <c r="I92" s="177"/>
      <c r="J92" s="73"/>
    </row>
    <row r="93" spans="2:10" x14ac:dyDescent="0.4">
      <c r="B93" s="16" t="s">
        <v>143</v>
      </c>
      <c r="C93" s="7"/>
      <c r="D93" s="17"/>
      <c r="E93" s="17"/>
      <c r="F93" s="17"/>
      <c r="G93" s="17"/>
      <c r="H93" s="235">
        <f>SUM(H74:H92)</f>
        <v>0</v>
      </c>
      <c r="I93" s="69" t="s">
        <v>168</v>
      </c>
      <c r="J93" s="74"/>
    </row>
    <row r="94" spans="2:10" x14ac:dyDescent="0.4">
      <c r="F94" s="2"/>
    </row>
    <row r="95" spans="2:10" ht="38.25" customHeight="1" x14ac:dyDescent="0.4">
      <c r="B95" s="106" t="s">
        <v>149</v>
      </c>
      <c r="C95" s="507"/>
      <c r="D95" s="507"/>
      <c r="E95" s="507"/>
      <c r="F95" s="507"/>
      <c r="G95" s="507"/>
      <c r="H95" s="507"/>
      <c r="I95" s="507"/>
    </row>
    <row r="96" spans="2:10" x14ac:dyDescent="0.4">
      <c r="F96" s="2"/>
    </row>
    <row r="97" spans="2:6" x14ac:dyDescent="0.4">
      <c r="B97" s="63" t="s">
        <v>169</v>
      </c>
      <c r="F97" s="2"/>
    </row>
    <row r="98" spans="2:6" x14ac:dyDescent="0.4">
      <c r="B98" s="3" t="s">
        <v>170</v>
      </c>
    </row>
    <row r="99" spans="2:6" x14ac:dyDescent="0.4">
      <c r="B99" s="18"/>
      <c r="C99" s="5" t="s">
        <v>171</v>
      </c>
      <c r="D99" s="19" t="s">
        <v>172</v>
      </c>
      <c r="E99" s="54" t="s">
        <v>55</v>
      </c>
    </row>
    <row r="100" spans="2:6" x14ac:dyDescent="0.4">
      <c r="B100" s="20" t="s">
        <v>173</v>
      </c>
      <c r="C100" s="21"/>
      <c r="D100" s="7"/>
      <c r="E100" s="55"/>
    </row>
    <row r="101" spans="2:6" x14ac:dyDescent="0.4">
      <c r="B101" s="22" t="s">
        <v>174</v>
      </c>
      <c r="C101" s="245"/>
      <c r="D101" s="245"/>
      <c r="E101" s="56"/>
    </row>
    <row r="102" spans="2:6" x14ac:dyDescent="0.4">
      <c r="B102" s="23" t="s">
        <v>175</v>
      </c>
      <c r="C102" s="245"/>
      <c r="D102" s="245"/>
      <c r="E102" s="56"/>
    </row>
    <row r="103" spans="2:6" x14ac:dyDescent="0.4">
      <c r="B103" s="23" t="s">
        <v>176</v>
      </c>
      <c r="C103" s="245"/>
      <c r="D103" s="245"/>
      <c r="E103" s="56"/>
    </row>
    <row r="104" spans="2:6" x14ac:dyDescent="0.4">
      <c r="B104" s="24" t="s">
        <v>177</v>
      </c>
      <c r="C104" s="235">
        <f>SUM(C101:C103)</f>
        <v>0</v>
      </c>
      <c r="D104" s="235">
        <f>SUM(D101:D103)</f>
        <v>0</v>
      </c>
      <c r="E104" s="57"/>
    </row>
    <row r="105" spans="2:6" x14ac:dyDescent="0.4">
      <c r="B105" s="25" t="s">
        <v>178</v>
      </c>
      <c r="C105" s="246"/>
      <c r="D105" s="246"/>
      <c r="E105" s="55"/>
    </row>
    <row r="106" spans="2:6" x14ac:dyDescent="0.4">
      <c r="B106" s="22" t="s">
        <v>179</v>
      </c>
      <c r="C106" s="247"/>
      <c r="D106" s="247"/>
      <c r="E106" s="56"/>
    </row>
    <row r="107" spans="2:6" x14ac:dyDescent="0.4">
      <c r="B107" s="23" t="s">
        <v>180</v>
      </c>
      <c r="C107" s="245"/>
      <c r="D107" s="245"/>
      <c r="E107" s="56"/>
    </row>
    <row r="108" spans="2:6" x14ac:dyDescent="0.4">
      <c r="B108" s="23" t="s">
        <v>181</v>
      </c>
      <c r="C108" s="245"/>
      <c r="D108" s="245"/>
      <c r="E108" s="56"/>
    </row>
    <row r="109" spans="2:6" x14ac:dyDescent="0.4">
      <c r="B109" s="24" t="s">
        <v>177</v>
      </c>
      <c r="C109" s="235">
        <f>SUM(C106:C108)</f>
        <v>0</v>
      </c>
      <c r="D109" s="235">
        <f>SUM(D106:D108)</f>
        <v>0</v>
      </c>
      <c r="E109" s="57"/>
    </row>
    <row r="110" spans="2:6" x14ac:dyDescent="0.4">
      <c r="B110" s="25" t="s">
        <v>182</v>
      </c>
      <c r="C110" s="246"/>
      <c r="D110" s="246"/>
      <c r="E110" s="55"/>
    </row>
    <row r="111" spans="2:6" x14ac:dyDescent="0.4">
      <c r="B111" s="22" t="s">
        <v>183</v>
      </c>
      <c r="C111" s="245"/>
      <c r="D111" s="245"/>
      <c r="E111" s="56"/>
    </row>
    <row r="112" spans="2:6" x14ac:dyDescent="0.4">
      <c r="B112" s="23" t="s">
        <v>184</v>
      </c>
      <c r="C112" s="245"/>
      <c r="D112" s="248"/>
      <c r="E112" s="56"/>
    </row>
    <row r="113" spans="2:6" x14ac:dyDescent="0.4">
      <c r="B113" s="23" t="s">
        <v>185</v>
      </c>
      <c r="C113" s="245"/>
      <c r="D113" s="245"/>
      <c r="E113" s="56"/>
    </row>
    <row r="114" spans="2:6" x14ac:dyDescent="0.4">
      <c r="B114" s="24" t="s">
        <v>177</v>
      </c>
      <c r="C114" s="235">
        <f>SUM(C111:C113)</f>
        <v>0</v>
      </c>
      <c r="D114" s="235">
        <f>SUM(D111:D113)</f>
        <v>0</v>
      </c>
      <c r="E114" s="57"/>
    </row>
    <row r="115" spans="2:6" x14ac:dyDescent="0.4">
      <c r="B115" s="16" t="s">
        <v>143</v>
      </c>
      <c r="C115" s="7"/>
      <c r="D115" s="235">
        <f>C104+D104+C109+D109+C114+D114</f>
        <v>0</v>
      </c>
      <c r="E115" s="6" t="s">
        <v>186</v>
      </c>
      <c r="F115" s="2"/>
    </row>
    <row r="117" spans="2:6" ht="36.75" customHeight="1" x14ac:dyDescent="0.4">
      <c r="B117" s="106" t="s">
        <v>149</v>
      </c>
      <c r="C117" s="504"/>
      <c r="D117" s="505"/>
      <c r="E117" s="506"/>
      <c r="F117" s="108"/>
    </row>
    <row r="119" spans="2:6" x14ac:dyDescent="0.4">
      <c r="B119" s="63" t="s">
        <v>187</v>
      </c>
    </row>
    <row r="120" spans="2:6" x14ac:dyDescent="0.4">
      <c r="B120" s="3" t="s">
        <v>188</v>
      </c>
    </row>
    <row r="121" spans="2:6" x14ac:dyDescent="0.4">
      <c r="B121" s="3" t="s">
        <v>189</v>
      </c>
    </row>
    <row r="122" spans="2:6" x14ac:dyDescent="0.4">
      <c r="B122" s="3" t="s">
        <v>265</v>
      </c>
    </row>
    <row r="123" spans="2:6" x14ac:dyDescent="0.4">
      <c r="B123" s="3" t="s">
        <v>266</v>
      </c>
    </row>
    <row r="124" spans="2:6" ht="36" x14ac:dyDescent="0.4">
      <c r="B124" s="118" t="s">
        <v>190</v>
      </c>
      <c r="C124" s="97"/>
    </row>
    <row r="125" spans="2:6" x14ac:dyDescent="0.4">
      <c r="B125" s="1"/>
    </row>
    <row r="126" spans="2:6" ht="36" x14ac:dyDescent="0.4">
      <c r="B126" s="106" t="s">
        <v>264</v>
      </c>
      <c r="C126" s="499"/>
      <c r="D126" s="500"/>
      <c r="E126" s="501"/>
    </row>
    <row r="127" spans="2:6" x14ac:dyDescent="0.4">
      <c r="B127" s="1"/>
    </row>
    <row r="128" spans="2:6" x14ac:dyDescent="0.4">
      <c r="B128" s="26"/>
      <c r="C128" s="19" t="s">
        <v>142</v>
      </c>
      <c r="D128" s="54" t="s">
        <v>55</v>
      </c>
    </row>
    <row r="129" spans="2:10" x14ac:dyDescent="0.4">
      <c r="B129" s="28" t="s">
        <v>191</v>
      </c>
      <c r="C129" s="249"/>
      <c r="D129" s="174"/>
    </row>
    <row r="130" spans="2:10" x14ac:dyDescent="0.4">
      <c r="B130" s="27" t="s">
        <v>192</v>
      </c>
      <c r="C130" s="249"/>
      <c r="D130" s="174"/>
    </row>
    <row r="131" spans="2:10" x14ac:dyDescent="0.4">
      <c r="B131" s="28" t="s">
        <v>1851</v>
      </c>
      <c r="C131" s="249"/>
      <c r="D131" s="174"/>
    </row>
    <row r="132" spans="2:10" x14ac:dyDescent="0.4">
      <c r="B132" s="28" t="s">
        <v>193</v>
      </c>
      <c r="C132" s="249"/>
      <c r="D132" s="174"/>
    </row>
    <row r="133" spans="2:10" x14ac:dyDescent="0.4">
      <c r="B133" s="29" t="s">
        <v>143</v>
      </c>
      <c r="C133" s="250">
        <f>IF(C124="はい",①総括表!D13*(【参考】係数!D5/100),SUM(C129:C132))</f>
        <v>0</v>
      </c>
      <c r="D133" s="6" t="s">
        <v>194</v>
      </c>
    </row>
    <row r="135" spans="2:10" x14ac:dyDescent="0.4">
      <c r="B135" s="63" t="s">
        <v>195</v>
      </c>
      <c r="F135" s="2"/>
    </row>
    <row r="136" spans="2:10" x14ac:dyDescent="0.4">
      <c r="B136" s="62" t="s">
        <v>196</v>
      </c>
      <c r="F136" s="2"/>
    </row>
    <row r="137" spans="2:10" ht="18.75" customHeight="1" x14ac:dyDescent="0.4">
      <c r="B137" s="60"/>
      <c r="C137" s="61"/>
      <c r="D137" s="30" t="s">
        <v>197</v>
      </c>
      <c r="E137" s="31" t="s">
        <v>198</v>
      </c>
      <c r="F137" s="32" t="s">
        <v>199</v>
      </c>
      <c r="G137" s="31" t="s">
        <v>161</v>
      </c>
      <c r="H137" s="509" t="s">
        <v>55</v>
      </c>
      <c r="I137" s="510"/>
      <c r="J137" s="70"/>
    </row>
    <row r="138" spans="2:10" x14ac:dyDescent="0.4">
      <c r="B138" s="58" t="s">
        <v>200</v>
      </c>
      <c r="C138" s="59"/>
      <c r="D138" s="251"/>
      <c r="E138" s="94"/>
      <c r="F138" s="251"/>
      <c r="G138" s="252">
        <f>IFERROR(D138/E138/F138,0)</f>
        <v>0</v>
      </c>
      <c r="H138" s="511"/>
      <c r="I138" s="511"/>
      <c r="J138" s="66"/>
    </row>
    <row r="139" spans="2:10" x14ac:dyDescent="0.4">
      <c r="B139" s="33" t="s">
        <v>201</v>
      </c>
      <c r="C139" s="34"/>
      <c r="D139" s="251"/>
      <c r="E139" s="94"/>
      <c r="F139" s="251"/>
      <c r="G139" s="253">
        <f>IFERROR(D139/E139/F139,0)</f>
        <v>0</v>
      </c>
      <c r="H139" s="511"/>
      <c r="I139" s="511"/>
      <c r="J139" s="66"/>
    </row>
    <row r="140" spans="2:10" x14ac:dyDescent="0.4">
      <c r="B140" s="35" t="s">
        <v>202</v>
      </c>
      <c r="C140" s="101"/>
      <c r="D140" s="251"/>
      <c r="E140" s="94"/>
      <c r="F140" s="251"/>
      <c r="G140" s="253">
        <f>IFERROR(D140/E140/F140,0)</f>
        <v>0</v>
      </c>
      <c r="H140" s="511"/>
      <c r="I140" s="511"/>
      <c r="J140" s="66"/>
    </row>
    <row r="141" spans="2:10" x14ac:dyDescent="0.4">
      <c r="B141" s="33" t="s">
        <v>185</v>
      </c>
      <c r="C141" s="34"/>
      <c r="D141" s="251"/>
      <c r="E141" s="94"/>
      <c r="F141" s="251"/>
      <c r="G141" s="253">
        <f>IFERROR(D141/E141/F141,0)</f>
        <v>0</v>
      </c>
      <c r="H141" s="511"/>
      <c r="I141" s="511"/>
      <c r="J141" s="66"/>
    </row>
    <row r="142" spans="2:10" x14ac:dyDescent="0.4">
      <c r="B142" s="36" t="s">
        <v>143</v>
      </c>
      <c r="C142" s="37"/>
      <c r="D142" s="95"/>
      <c r="E142" s="95"/>
      <c r="F142" s="96"/>
      <c r="G142" s="235">
        <f>ROUND(SUM(G138:G141),0)</f>
        <v>0</v>
      </c>
      <c r="H142" s="508" t="s">
        <v>203</v>
      </c>
      <c r="I142" s="508"/>
      <c r="J142" s="65"/>
    </row>
    <row r="143" spans="2:10" x14ac:dyDescent="0.4">
      <c r="B143" s="62" t="s">
        <v>204</v>
      </c>
    </row>
    <row r="144" spans="2:10" ht="36.75" customHeight="1" x14ac:dyDescent="0.4">
      <c r="B144" s="497" t="s">
        <v>205</v>
      </c>
      <c r="C144" s="497"/>
      <c r="D144" s="498"/>
      <c r="E144" s="498"/>
      <c r="F144" s="498"/>
      <c r="G144" s="498"/>
      <c r="H144" s="498"/>
      <c r="I144" s="498"/>
      <c r="J144" s="67"/>
    </row>
    <row r="145" spans="2:5" x14ac:dyDescent="0.4">
      <c r="B145" s="1"/>
    </row>
    <row r="146" spans="2:5" x14ac:dyDescent="0.4">
      <c r="B146" s="63" t="s">
        <v>3638</v>
      </c>
    </row>
    <row r="147" spans="2:5" x14ac:dyDescent="0.4">
      <c r="B147" s="3" t="s">
        <v>3643</v>
      </c>
    </row>
    <row r="148" spans="2:5" x14ac:dyDescent="0.4">
      <c r="B148" s="3" t="s">
        <v>189</v>
      </c>
    </row>
    <row r="149" spans="2:5" x14ac:dyDescent="0.4">
      <c r="B149" s="3" t="s">
        <v>3666</v>
      </c>
    </row>
    <row r="150" spans="2:5" x14ac:dyDescent="0.4">
      <c r="B150" s="3" t="s">
        <v>3641</v>
      </c>
    </row>
    <row r="151" spans="2:5" ht="36" x14ac:dyDescent="0.4">
      <c r="B151" s="118" t="s">
        <v>3639</v>
      </c>
      <c r="C151" s="97"/>
    </row>
    <row r="152" spans="2:5" x14ac:dyDescent="0.4">
      <c r="B152" s="1"/>
    </row>
    <row r="153" spans="2:5" ht="36" x14ac:dyDescent="0.4">
      <c r="B153" s="106" t="s">
        <v>3640</v>
      </c>
      <c r="C153" s="499"/>
      <c r="D153" s="500"/>
      <c r="E153" s="501"/>
    </row>
    <row r="155" spans="2:5" ht="43.5" customHeight="1" x14ac:dyDescent="0.4">
      <c r="B155" s="502" t="s">
        <v>3642</v>
      </c>
      <c r="C155" s="503"/>
      <c r="D155" s="275"/>
      <c r="E155" t="s">
        <v>3673</v>
      </c>
    </row>
    <row r="157" spans="2:5" x14ac:dyDescent="0.4">
      <c r="B157" s="63" t="s">
        <v>3644</v>
      </c>
    </row>
    <row r="158" spans="2:5" x14ac:dyDescent="0.4">
      <c r="B158" s="3" t="s">
        <v>3645</v>
      </c>
    </row>
    <row r="159" spans="2:5" x14ac:dyDescent="0.4">
      <c r="B159" s="3" t="s">
        <v>189</v>
      </c>
    </row>
    <row r="160" spans="2:5" x14ac:dyDescent="0.4">
      <c r="B160" s="3" t="s">
        <v>3667</v>
      </c>
    </row>
    <row r="161" spans="2:10" x14ac:dyDescent="0.4">
      <c r="B161" s="3" t="s">
        <v>3641</v>
      </c>
    </row>
    <row r="162" spans="2:10" ht="36" x14ac:dyDescent="0.4">
      <c r="B162" s="118" t="s">
        <v>3646</v>
      </c>
      <c r="C162" s="97"/>
    </row>
    <row r="163" spans="2:10" x14ac:dyDescent="0.4">
      <c r="B163" s="1"/>
    </row>
    <row r="164" spans="2:10" ht="36" x14ac:dyDescent="0.4">
      <c r="B164" s="106" t="s">
        <v>3647</v>
      </c>
      <c r="C164" s="499"/>
      <c r="D164" s="500"/>
      <c r="E164" s="501"/>
    </row>
    <row r="166" spans="2:10" ht="43.5" customHeight="1" x14ac:dyDescent="0.4">
      <c r="B166" s="502" t="s">
        <v>3648</v>
      </c>
      <c r="C166" s="503"/>
      <c r="D166" s="275"/>
      <c r="E166" t="s">
        <v>3673</v>
      </c>
    </row>
    <row r="168" spans="2:10" x14ac:dyDescent="0.4">
      <c r="B168" s="63" t="s">
        <v>3656</v>
      </c>
    </row>
    <row r="169" spans="2:10" x14ac:dyDescent="0.4">
      <c r="B169" s="62" t="s">
        <v>3660</v>
      </c>
    </row>
    <row r="170" spans="2:10" x14ac:dyDescent="0.4">
      <c r="B170" s="62" t="s">
        <v>3652</v>
      </c>
    </row>
    <row r="171" spans="2:10" x14ac:dyDescent="0.4">
      <c r="B171" s="26"/>
      <c r="C171" s="495" t="s">
        <v>101</v>
      </c>
      <c r="D171" s="496"/>
      <c r="E171" s="492" t="s">
        <v>104</v>
      </c>
      <c r="F171" s="494"/>
      <c r="G171" s="492" t="s">
        <v>105</v>
      </c>
      <c r="H171" s="494"/>
      <c r="I171" s="492" t="s">
        <v>106</v>
      </c>
      <c r="J171" s="493"/>
    </row>
    <row r="172" spans="2:10" x14ac:dyDescent="0.4">
      <c r="B172" s="75"/>
      <c r="C172" s="76" t="s">
        <v>206</v>
      </c>
      <c r="D172" s="76" t="s">
        <v>207</v>
      </c>
      <c r="E172" s="76" t="s">
        <v>206</v>
      </c>
      <c r="F172" s="76" t="s">
        <v>207</v>
      </c>
      <c r="G172" s="76" t="s">
        <v>206</v>
      </c>
      <c r="H172" s="76" t="s">
        <v>207</v>
      </c>
      <c r="I172" s="76" t="s">
        <v>206</v>
      </c>
      <c r="J172" s="77" t="s">
        <v>207</v>
      </c>
    </row>
    <row r="173" spans="2:10" x14ac:dyDescent="0.4">
      <c r="B173" s="258" t="s">
        <v>3657</v>
      </c>
      <c r="C173" s="93"/>
      <c r="D173" s="93"/>
      <c r="E173" s="93"/>
      <c r="F173" s="93"/>
      <c r="G173" s="93"/>
      <c r="H173" s="93"/>
      <c r="I173" s="93"/>
      <c r="J173" s="93"/>
    </row>
    <row r="174" spans="2:10" x14ac:dyDescent="0.4">
      <c r="B174" s="22" t="s">
        <v>208</v>
      </c>
      <c r="C174" s="256"/>
      <c r="D174" s="93"/>
      <c r="E174" s="256"/>
      <c r="F174" s="93"/>
      <c r="G174" s="256"/>
      <c r="H174" s="93"/>
      <c r="I174" s="256"/>
      <c r="J174" s="93"/>
    </row>
    <row r="175" spans="2:10" x14ac:dyDescent="0.4">
      <c r="B175" s="22" t="s">
        <v>209</v>
      </c>
      <c r="C175" s="256"/>
      <c r="D175" s="93"/>
      <c r="E175" s="256"/>
      <c r="F175" s="93"/>
      <c r="G175" s="256"/>
      <c r="H175" s="93"/>
      <c r="I175" s="256"/>
      <c r="J175" s="93"/>
    </row>
    <row r="176" spans="2:10" x14ac:dyDescent="0.4">
      <c r="B176" s="258" t="s">
        <v>3658</v>
      </c>
      <c r="C176" s="93"/>
      <c r="D176" s="93"/>
      <c r="E176" s="93"/>
      <c r="F176" s="93"/>
      <c r="G176" s="93"/>
      <c r="H176" s="93"/>
      <c r="I176" s="93"/>
      <c r="J176" s="93"/>
    </row>
    <row r="177" spans="2:10" x14ac:dyDescent="0.4">
      <c r="B177" s="22" t="s">
        <v>3659</v>
      </c>
      <c r="C177" s="256"/>
      <c r="D177" s="157">
        <v>1</v>
      </c>
      <c r="E177" s="256"/>
      <c r="F177" s="157">
        <v>1</v>
      </c>
      <c r="G177" s="256"/>
      <c r="H177" s="157">
        <v>1</v>
      </c>
      <c r="I177" s="256"/>
      <c r="J177" s="157">
        <v>1</v>
      </c>
    </row>
    <row r="178" spans="2:10" x14ac:dyDescent="0.4">
      <c r="B178" s="22" t="s">
        <v>210</v>
      </c>
      <c r="C178" s="256"/>
      <c r="D178" s="157" t="str">
        <f>IFERROR(C178/$C$177,"")</f>
        <v/>
      </c>
      <c r="E178" s="256"/>
      <c r="F178" s="157" t="str">
        <f>IFERROR(E178/$E$177,"")</f>
        <v/>
      </c>
      <c r="G178" s="256"/>
      <c r="H178" s="157" t="str">
        <f>IFERROR(G178/$G$177,"")</f>
        <v/>
      </c>
      <c r="I178" s="256"/>
      <c r="J178" s="157" t="str">
        <f>IFERROR(I178/$I$177,"")</f>
        <v/>
      </c>
    </row>
    <row r="179" spans="2:10" x14ac:dyDescent="0.4">
      <c r="B179" s="22" t="s">
        <v>211</v>
      </c>
      <c r="C179" s="256"/>
      <c r="D179" s="157" t="str">
        <f>IFERROR(C179/$C$177,"")</f>
        <v/>
      </c>
      <c r="E179" s="256"/>
      <c r="F179" s="157" t="str">
        <f>IFERROR(E179/$E$177,"")</f>
        <v/>
      </c>
      <c r="G179" s="256"/>
      <c r="H179" s="157" t="str">
        <f>IFERROR(G179/$G$177,"")</f>
        <v/>
      </c>
      <c r="I179" s="256"/>
      <c r="J179" s="157" t="str">
        <f>IFERROR(I179/$I$177,"")</f>
        <v/>
      </c>
    </row>
    <row r="180" spans="2:10" x14ac:dyDescent="0.4">
      <c r="B180" s="22" t="s">
        <v>212</v>
      </c>
      <c r="C180" s="256"/>
      <c r="D180" s="157" t="str">
        <f>IFERROR(C180/$C$177,"")</f>
        <v/>
      </c>
      <c r="E180" s="256"/>
      <c r="F180" s="157" t="str">
        <f>IFERROR(E180/$E$177,"")</f>
        <v/>
      </c>
      <c r="G180" s="256"/>
      <c r="H180" s="157" t="str">
        <f>IFERROR(G180/$G$177,"")</f>
        <v/>
      </c>
      <c r="I180" s="256"/>
      <c r="J180" s="157" t="str">
        <f>IFERROR(I180/$I$177,"")</f>
        <v/>
      </c>
    </row>
    <row r="181" spans="2:10" x14ac:dyDescent="0.4">
      <c r="B181" s="22" t="s">
        <v>213</v>
      </c>
      <c r="C181" s="257"/>
      <c r="D181" s="157" t="str">
        <f>IFERROR(C181/$C$177,"")</f>
        <v/>
      </c>
      <c r="E181" s="257"/>
      <c r="F181" s="157" t="str">
        <f>IFERROR(E181/$E$177,"")</f>
        <v/>
      </c>
      <c r="G181" s="257"/>
      <c r="H181" s="157" t="str">
        <f>IFERROR(G181/$G$177,"")</f>
        <v/>
      </c>
      <c r="I181" s="257"/>
      <c r="J181" s="157" t="str">
        <f>IFERROR(I181/$I$177,"")</f>
        <v/>
      </c>
    </row>
    <row r="182" spans="2:10" x14ac:dyDescent="0.4">
      <c r="C182" s="212" t="s">
        <v>3632</v>
      </c>
      <c r="D182" s="212"/>
      <c r="E182" s="212" t="s">
        <v>3632</v>
      </c>
      <c r="F182" s="213"/>
      <c r="G182" s="212" t="s">
        <v>3632</v>
      </c>
      <c r="H182" s="213"/>
      <c r="I182" s="212" t="s">
        <v>3632</v>
      </c>
      <c r="J182" s="213"/>
    </row>
    <row r="183" spans="2:10" x14ac:dyDescent="0.4">
      <c r="C183" s="211"/>
      <c r="D183" s="211"/>
    </row>
    <row r="184" spans="2:10" x14ac:dyDescent="0.4">
      <c r="B184" s="63" t="s">
        <v>3650</v>
      </c>
    </row>
    <row r="185" spans="2:10" x14ac:dyDescent="0.4">
      <c r="B185" s="3" t="s">
        <v>3653</v>
      </c>
    </row>
    <row r="186" spans="2:10" x14ac:dyDescent="0.4">
      <c r="B186" s="3" t="s">
        <v>3654</v>
      </c>
    </row>
    <row r="187" spans="2:10" x14ac:dyDescent="0.4">
      <c r="B187" s="3" t="s">
        <v>3655</v>
      </c>
    </row>
    <row r="188" spans="2:10" x14ac:dyDescent="0.4">
      <c r="B188" s="80"/>
      <c r="C188" s="78" t="s">
        <v>214</v>
      </c>
      <c r="D188" s="78" t="s">
        <v>215</v>
      </c>
      <c r="E188" s="78" t="s">
        <v>216</v>
      </c>
      <c r="F188" s="78" t="s">
        <v>101</v>
      </c>
      <c r="G188" s="79" t="s">
        <v>105</v>
      </c>
    </row>
    <row r="189" spans="2:10" ht="32.25" customHeight="1" thickBot="1" x14ac:dyDescent="0.45">
      <c r="B189" s="102" t="s">
        <v>217</v>
      </c>
      <c r="C189" s="254"/>
      <c r="D189" s="254"/>
      <c r="E189" s="254"/>
      <c r="F189" s="254"/>
      <c r="G189" s="254"/>
    </row>
    <row r="190" spans="2:10" ht="19.5" thickTop="1" x14ac:dyDescent="0.4">
      <c r="B190" s="103" t="s">
        <v>218</v>
      </c>
      <c r="C190" s="182"/>
      <c r="D190" s="182"/>
      <c r="E190" s="182"/>
      <c r="F190" s="182"/>
      <c r="G190" s="182"/>
    </row>
    <row r="191" spans="2:10" x14ac:dyDescent="0.4">
      <c r="B191" s="81" t="s">
        <v>219</v>
      </c>
      <c r="C191" s="174"/>
      <c r="D191" s="174"/>
      <c r="E191" s="174"/>
      <c r="F191" s="174"/>
      <c r="G191" s="174"/>
    </row>
    <row r="192" spans="2:10" x14ac:dyDescent="0.4">
      <c r="B192" s="81" t="s">
        <v>220</v>
      </c>
      <c r="C192" s="174"/>
      <c r="D192" s="174"/>
      <c r="E192" s="174"/>
      <c r="F192" s="174"/>
      <c r="G192" s="174"/>
    </row>
    <row r="193" spans="2:7" ht="19.5" thickBot="1" x14ac:dyDescent="0.45">
      <c r="B193" s="105" t="s">
        <v>221</v>
      </c>
      <c r="C193" s="255"/>
      <c r="D193" s="255"/>
      <c r="E193" s="255"/>
      <c r="F193" s="255"/>
      <c r="G193" s="255"/>
    </row>
    <row r="194" spans="2:7" ht="19.5" thickTop="1" x14ac:dyDescent="0.4">
      <c r="B194" s="104" t="s">
        <v>222</v>
      </c>
      <c r="C194" s="183"/>
      <c r="D194" s="183"/>
      <c r="E194" s="183"/>
      <c r="F194" s="183"/>
      <c r="G194" s="183"/>
    </row>
    <row r="195" spans="2:7" x14ac:dyDescent="0.4">
      <c r="B195" s="81" t="s">
        <v>223</v>
      </c>
      <c r="C195" s="174"/>
      <c r="D195" s="174"/>
      <c r="E195" s="174"/>
      <c r="F195" s="174"/>
      <c r="G195" s="174"/>
    </row>
    <row r="196" spans="2:7" x14ac:dyDescent="0.4">
      <c r="B196" s="81" t="s">
        <v>224</v>
      </c>
      <c r="C196" s="174"/>
      <c r="D196" s="174"/>
      <c r="E196" s="174"/>
      <c r="F196" s="174"/>
      <c r="G196" s="174"/>
    </row>
    <row r="197" spans="2:7" x14ac:dyDescent="0.4">
      <c r="B197" s="81" t="s">
        <v>225</v>
      </c>
      <c r="C197" s="174"/>
      <c r="D197" s="174"/>
      <c r="E197" s="174"/>
      <c r="F197" s="174"/>
      <c r="G197" s="174"/>
    </row>
    <row r="198" spans="2:7" x14ac:dyDescent="0.4">
      <c r="B198" s="82" t="s">
        <v>226</v>
      </c>
      <c r="C198" s="174"/>
      <c r="D198" s="174"/>
      <c r="E198" s="174"/>
      <c r="F198" s="174"/>
      <c r="G198" s="174"/>
    </row>
  </sheetData>
  <sheetProtection algorithmName="SHA-512" hashValue="ZiHOYaM7ugqGVwuCoTXCFPKBBShH83zuNrQiCytaSxYfZGT7nEPZJPB+UbdHVq2iBvcEG/AT3RVDOp1p+zQ6uQ==" saltValue="XzRez7h/2FBMUeAMTmoPhg==" spinCount="100000" sheet="1" selectLockedCells="1"/>
  <mergeCells count="20">
    <mergeCell ref="C65:F65"/>
    <mergeCell ref="C95:I95"/>
    <mergeCell ref="C117:E117"/>
    <mergeCell ref="H142:I142"/>
    <mergeCell ref="H137:I137"/>
    <mergeCell ref="H138:I138"/>
    <mergeCell ref="H139:I139"/>
    <mergeCell ref="H140:I140"/>
    <mergeCell ref="H141:I141"/>
    <mergeCell ref="C126:E126"/>
    <mergeCell ref="I171:J171"/>
    <mergeCell ref="G171:H171"/>
    <mergeCell ref="E171:F171"/>
    <mergeCell ref="C171:D171"/>
    <mergeCell ref="B144:C144"/>
    <mergeCell ref="D144:I144"/>
    <mergeCell ref="C153:E153"/>
    <mergeCell ref="B155:C155"/>
    <mergeCell ref="C164:E164"/>
    <mergeCell ref="B166:C166"/>
  </mergeCells>
  <phoneticPr fontId="1"/>
  <conditionalFormatting sqref="B8:D32">
    <cfRule type="expression" dxfId="59" priority="73">
      <formula>COUNTA($B$8:$D$8)=3</formula>
    </cfRule>
    <cfRule type="containsBlanks" dxfId="58" priority="100">
      <formula>LEN(TRIM(B8))=0</formula>
    </cfRule>
  </conditionalFormatting>
  <conditionalFormatting sqref="B38:D62">
    <cfRule type="expression" dxfId="57" priority="72">
      <formula>COUNTA($B$38:$D$38)=3</formula>
    </cfRule>
    <cfRule type="containsBlanks" dxfId="56" priority="99">
      <formula>LEN(TRIM(B38))=0</formula>
    </cfRule>
  </conditionalFormatting>
  <conditionalFormatting sqref="C84:E92 C189:G198">
    <cfRule type="containsBlanks" dxfId="55" priority="97">
      <formula>LEN(TRIM(C84))=0</formula>
    </cfRule>
  </conditionalFormatting>
  <conditionalFormatting sqref="C129:C132">
    <cfRule type="expression" dxfId="54" priority="41">
      <formula>$C$124="はい"</formula>
    </cfRule>
    <cfRule type="containsBlanks" dxfId="53" priority="96">
      <formula>LEN(TRIM(C129))=0</formula>
    </cfRule>
  </conditionalFormatting>
  <conditionalFormatting sqref="C124">
    <cfRule type="containsBlanks" dxfId="52" priority="95">
      <formula>LEN(TRIM(C124))=0</formula>
    </cfRule>
  </conditionalFormatting>
  <conditionalFormatting sqref="D144:I144">
    <cfRule type="containsBlanks" dxfId="51" priority="93">
      <formula>LEN(TRIM(D144))=0</formula>
    </cfRule>
  </conditionalFormatting>
  <conditionalFormatting sqref="C174:C175 E174:E175 G174:G175 I174:I175 I177:I181 G177:G181 E177:E181 C177:C181">
    <cfRule type="containsBlanks" dxfId="50" priority="92">
      <formula>LEN(TRIM(C174))=0</formula>
    </cfRule>
  </conditionalFormatting>
  <conditionalFormatting sqref="G83:G92">
    <cfRule type="containsBlanks" dxfId="49" priority="80">
      <formula>LEN(TRIM(G83))=0</formula>
    </cfRule>
  </conditionalFormatting>
  <conditionalFormatting sqref="C84:E92 G83:G92">
    <cfRule type="expression" dxfId="48" priority="71">
      <formula>COUNTA($G$83,$E$83,$D$83,$C$83)=4</formula>
    </cfRule>
  </conditionalFormatting>
  <conditionalFormatting sqref="C177:C181">
    <cfRule type="expression" dxfId="47" priority="90">
      <formula>AND(SUM($D$178:$D$181)&lt;&gt;1, COUNTBLANK($D$178:$D$181)=0)</formula>
    </cfRule>
  </conditionalFormatting>
  <conditionalFormatting sqref="E177:E181">
    <cfRule type="expression" dxfId="46" priority="63">
      <formula>AND(SUM($F$178:$F$181)&lt;&gt;1, COUNTBLANK($F$178:$F$181)=0)</formula>
    </cfRule>
  </conditionalFormatting>
  <conditionalFormatting sqref="G177:G181">
    <cfRule type="expression" dxfId="45" priority="61">
      <formula>AND(SUM($H$178:$H$181)&lt;&gt;1, COUNTBLANK($H$178:$H$181)=0)</formula>
    </cfRule>
  </conditionalFormatting>
  <conditionalFormatting sqref="C74:E82 G74:G82">
    <cfRule type="expression" dxfId="44" priority="57">
      <formula>COUNTA($C$74:$E$74,$G$74)=4</formula>
    </cfRule>
    <cfRule type="containsBlanks" dxfId="43" priority="98">
      <formula>LEN(TRIM(C74))=0</formula>
    </cfRule>
  </conditionalFormatting>
  <conditionalFormatting sqref="C140">
    <cfRule type="containsBlanks" dxfId="42" priority="55">
      <formula>LEN(TRIM(C140))=0</formula>
    </cfRule>
  </conditionalFormatting>
  <conditionalFormatting sqref="I177:I181">
    <cfRule type="expression" dxfId="41" priority="59">
      <formula>AND(SUM($J$178:$J$181)&lt;&gt;1, COUNTBLANK($J$178:$J$181)=0)</formula>
    </cfRule>
  </conditionalFormatting>
  <conditionalFormatting sqref="C193:G193">
    <cfRule type="expression" dxfId="40" priority="91">
      <formula>AND(C190="×非対象",C191="×非対象",C192="×非対象")</formula>
    </cfRule>
  </conditionalFormatting>
  <conditionalFormatting sqref="C65:F65">
    <cfRule type="expression" dxfId="39" priority="44">
      <formula>$E$63=0</formula>
    </cfRule>
  </conditionalFormatting>
  <conditionalFormatting sqref="C95:I95">
    <cfRule type="expression" dxfId="38" priority="42">
      <formula>$H$93=0</formula>
    </cfRule>
  </conditionalFormatting>
  <conditionalFormatting sqref="C3">
    <cfRule type="expression" dxfId="37" priority="40">
      <formula>$C$3=""</formula>
    </cfRule>
  </conditionalFormatting>
  <conditionalFormatting sqref="C117:E117">
    <cfRule type="expression" dxfId="36" priority="38">
      <formula>OR($C$101="",$D$101="",$C$102="",$D$102="",$C$103="",$D$103="",$C$106="",$D$106="",$C$107="",$D$107="",$C$108="",$D$108="",$C$111="",$D$111="",$C$112="",$D$112="",$C$113="",$D$113="")</formula>
    </cfRule>
  </conditionalFormatting>
  <conditionalFormatting sqref="C126:E126">
    <cfRule type="expression" dxfId="35" priority="17">
      <formula>AND($C$124="いいえ",$C$126&lt;&gt;"")</formula>
    </cfRule>
    <cfRule type="expression" dxfId="34" priority="18">
      <formula>$C$124="いいえ"</formula>
    </cfRule>
    <cfRule type="expression" dxfId="33" priority="34">
      <formula>$C$124="はい"</formula>
    </cfRule>
  </conditionalFormatting>
  <conditionalFormatting sqref="C83:E83">
    <cfRule type="expression" dxfId="32" priority="32">
      <formula>COUNTA($C$74:$E$74,$G$74)=4</formula>
    </cfRule>
    <cfRule type="containsBlanks" dxfId="31" priority="33">
      <formula>LEN(TRIM(C83))=0</formula>
    </cfRule>
  </conditionalFormatting>
  <conditionalFormatting sqref="C106:D108">
    <cfRule type="containsBlanks" dxfId="30" priority="28">
      <formula>LEN(TRIM(C106))=0</formula>
    </cfRule>
  </conditionalFormatting>
  <conditionalFormatting sqref="C101:D103">
    <cfRule type="containsBlanks" dxfId="29" priority="27">
      <formula>LEN(TRIM(C101))=0</formula>
    </cfRule>
  </conditionalFormatting>
  <conditionalFormatting sqref="C111:D113">
    <cfRule type="containsBlanks" dxfId="28" priority="26">
      <formula>LEN(TRIM(C111))=0</formula>
    </cfRule>
  </conditionalFormatting>
  <conditionalFormatting sqref="D138:F141">
    <cfRule type="containsBlanks" dxfId="27" priority="25">
      <formula>LEN(TRIM(D138))=0</formula>
    </cfRule>
  </conditionalFormatting>
  <conditionalFormatting sqref="D140:F140">
    <cfRule type="expression" dxfId="26" priority="24">
      <formula>$C$140="無"</formula>
    </cfRule>
  </conditionalFormatting>
  <conditionalFormatting sqref="C182">
    <cfRule type="expression" dxfId="25" priority="23">
      <formula>AND(C$177&lt;&gt;"",SUM(D178:D181)&lt;&gt;100%)</formula>
    </cfRule>
  </conditionalFormatting>
  <conditionalFormatting sqref="E182">
    <cfRule type="expression" dxfId="24" priority="21">
      <formula>AND(E$177&lt;&gt;"",SUM(F178:F181)&lt;&gt;100%)</formula>
    </cfRule>
  </conditionalFormatting>
  <conditionalFormatting sqref="G182">
    <cfRule type="expression" dxfId="23" priority="20">
      <formula>AND(G$177&lt;&gt;"",SUM(H178:H181)&lt;&gt;100%)</formula>
    </cfRule>
  </conditionalFormatting>
  <conditionalFormatting sqref="I182">
    <cfRule type="expression" dxfId="22" priority="19">
      <formula>AND(I$177&lt;&gt;"",SUM($J$178:J181)&lt;&gt;100%)</formula>
    </cfRule>
  </conditionalFormatting>
  <conditionalFormatting sqref="C151">
    <cfRule type="containsBlanks" dxfId="21" priority="16">
      <formula>LEN(TRIM(C151))=0</formula>
    </cfRule>
  </conditionalFormatting>
  <conditionalFormatting sqref="C153:E153">
    <cfRule type="expression" dxfId="20" priority="13">
      <formula>AND($C$151="いいえ",$C$153&lt;&gt;"")</formula>
    </cfRule>
    <cfRule type="expression" dxfId="19" priority="14">
      <formula>$C$151="いいえ"</formula>
    </cfRule>
    <cfRule type="expression" dxfId="18" priority="15">
      <formula>$C$151="はい"</formula>
    </cfRule>
  </conditionalFormatting>
  <conditionalFormatting sqref="C162">
    <cfRule type="containsBlanks" dxfId="17" priority="12">
      <formula>LEN(TRIM(C162))=0</formula>
    </cfRule>
  </conditionalFormatting>
  <conditionalFormatting sqref="C164:E164">
    <cfRule type="expression" dxfId="16" priority="9">
      <formula>AND($C$162="いいえ",$C$164&lt;&gt;"")</formula>
    </cfRule>
    <cfRule type="expression" dxfId="15" priority="10">
      <formula>$C$162="いいえ"</formula>
    </cfRule>
    <cfRule type="expression" dxfId="14" priority="11">
      <formula>$C$162="はい"</formula>
    </cfRule>
  </conditionalFormatting>
  <conditionalFormatting sqref="D155">
    <cfRule type="expression" dxfId="13" priority="6">
      <formula>AND($C$151="いいえ",$D$155&lt;&gt;"")</formula>
    </cfRule>
    <cfRule type="expression" dxfId="12" priority="7">
      <formula>$C$151="いいえ"</formula>
    </cfRule>
    <cfRule type="expression" dxfId="11" priority="8">
      <formula>$C$151="はい"</formula>
    </cfRule>
  </conditionalFormatting>
  <conditionalFormatting sqref="D166">
    <cfRule type="expression" dxfId="10" priority="1">
      <formula>AND($C$162="いいえ",$D$166&lt;&gt;"")</formula>
    </cfRule>
    <cfRule type="expression" dxfId="9" priority="2">
      <formula>$C$162="いいえ"</formula>
    </cfRule>
    <cfRule type="expression" dxfId="8" priority="3">
      <formula>$C$162="はい"</formula>
    </cfRule>
  </conditionalFormatting>
  <dataValidations count="4">
    <dataValidation type="list" allowBlank="1" showInputMessage="1" showErrorMessage="1" sqref="C124 C151 C162" xr:uid="{56E2B511-D5FA-4B80-AE32-DD6A46B17A18}">
      <formula1>"はい, いいえ"</formula1>
    </dataValidation>
    <dataValidation type="list" allowBlank="1" showInputMessage="1" showErrorMessage="1" sqref="C140" xr:uid="{37911661-EFBF-4578-89EC-90CD6595AC2D}">
      <formula1>"有, 無"</formula1>
    </dataValidation>
    <dataValidation type="list" allowBlank="1" showInputMessage="1" showErrorMessage="1" sqref="C3" xr:uid="{33E210A3-2A04-415A-A78A-B2CA53208763}">
      <formula1>"国内製造,完成品の輸入等"</formula1>
    </dataValidation>
    <dataValidation type="list" allowBlank="1" showInputMessage="1" showErrorMessage="1" sqref="C190:G192 C194:G198" xr:uid="{710BA025-EBE6-41CF-A261-1D77ECE963EA}">
      <formula1>"○対象,×非対象"</formula1>
    </dataValidation>
  </dataValidations>
  <pageMargins left="0.7" right="0.7" top="0.75" bottom="0.75" header="0.3" footer="0.3"/>
  <pageSetup paperSize="9" scale="65" fitToHeight="0" orientation="landscape" r:id="rId1"/>
  <rowBreaks count="6" manualBreakCount="6">
    <brk id="34" max="10" man="1"/>
    <brk id="66" max="10" man="1"/>
    <brk id="96" max="10" man="1"/>
    <brk id="118" max="10" man="1"/>
    <brk id="145" max="10" man="1"/>
    <brk id="167"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6C3E3-0032-4890-9B47-BDF15C69FFD8}">
  <sheetPr codeName="Sheet17">
    <tabColor theme="0" tint="-0.499984740745262"/>
  </sheetPr>
  <dimension ref="A1:F10"/>
  <sheetViews>
    <sheetView view="pageBreakPreview" zoomScaleNormal="100" zoomScaleSheetLayoutView="100" workbookViewId="0">
      <selection activeCell="AA27" sqref="AA27"/>
    </sheetView>
  </sheetViews>
  <sheetFormatPr defaultColWidth="9" defaultRowHeight="18.75" x14ac:dyDescent="0.4"/>
  <cols>
    <col min="1" max="1" width="2.625" customWidth="1"/>
    <col min="2" max="2" width="4.75" customWidth="1"/>
    <col min="3" max="3" width="32.5" customWidth="1"/>
    <col min="4" max="4" width="19.375" customWidth="1"/>
    <col min="6" max="6" width="2.625" customWidth="1"/>
  </cols>
  <sheetData>
    <row r="1" spans="1:6" x14ac:dyDescent="0.4">
      <c r="A1" s="201"/>
      <c r="B1" s="201"/>
      <c r="C1" s="201"/>
      <c r="D1" s="201"/>
      <c r="E1" s="201"/>
      <c r="F1" s="201"/>
    </row>
    <row r="2" spans="1:6" x14ac:dyDescent="0.4">
      <c r="A2" s="201"/>
      <c r="B2" s="201" t="s">
        <v>230</v>
      </c>
      <c r="C2" s="201"/>
      <c r="D2" s="201"/>
      <c r="E2" s="201"/>
      <c r="F2" s="201"/>
    </row>
    <row r="3" spans="1:6" x14ac:dyDescent="0.4">
      <c r="A3" s="201"/>
      <c r="B3" s="202"/>
      <c r="C3" s="202"/>
      <c r="D3" s="203" t="s">
        <v>231</v>
      </c>
      <c r="E3" s="204"/>
      <c r="F3" s="201"/>
    </row>
    <row r="4" spans="1:6" x14ac:dyDescent="0.4">
      <c r="A4" s="201"/>
      <c r="B4" s="205" t="s">
        <v>232</v>
      </c>
      <c r="C4" s="205"/>
      <c r="D4" s="206"/>
      <c r="E4" s="207"/>
      <c r="F4" s="201"/>
    </row>
    <row r="5" spans="1:6" x14ac:dyDescent="0.4">
      <c r="A5" s="201"/>
      <c r="B5" s="208" t="s">
        <v>233</v>
      </c>
      <c r="C5" s="208"/>
      <c r="D5" s="209">
        <v>20.2</v>
      </c>
      <c r="E5" s="210" t="s">
        <v>234</v>
      </c>
      <c r="F5" s="201"/>
    </row>
    <row r="6" spans="1:6" x14ac:dyDescent="0.4">
      <c r="A6" s="201"/>
      <c r="B6" s="205" t="s">
        <v>235</v>
      </c>
      <c r="C6" s="205"/>
      <c r="D6" s="206"/>
      <c r="E6" s="207"/>
      <c r="F6" s="201"/>
    </row>
    <row r="7" spans="1:6" x14ac:dyDescent="0.4">
      <c r="A7" s="201"/>
      <c r="B7" s="208" t="s">
        <v>236</v>
      </c>
      <c r="C7" s="208"/>
      <c r="D7" s="209">
        <v>11.2</v>
      </c>
      <c r="E7" s="210" t="s">
        <v>234</v>
      </c>
      <c r="F7" s="201"/>
    </row>
    <row r="8" spans="1:6" x14ac:dyDescent="0.4">
      <c r="A8" s="201"/>
      <c r="B8" s="205" t="s">
        <v>237</v>
      </c>
      <c r="C8" s="205"/>
      <c r="D8" s="206"/>
      <c r="E8" s="207"/>
      <c r="F8" s="201"/>
    </row>
    <row r="9" spans="1:6" x14ac:dyDescent="0.4">
      <c r="A9" s="201"/>
      <c r="B9" s="205" t="s">
        <v>238</v>
      </c>
      <c r="C9" s="205"/>
      <c r="D9" s="209">
        <v>10.7</v>
      </c>
      <c r="E9" s="210" t="s">
        <v>234</v>
      </c>
      <c r="F9" s="201"/>
    </row>
    <row r="10" spans="1:6" x14ac:dyDescent="0.4">
      <c r="A10" s="201"/>
      <c r="B10" s="201"/>
      <c r="C10" s="201" t="s">
        <v>3637</v>
      </c>
      <c r="D10" s="201"/>
      <c r="E10" s="201"/>
      <c r="F10" s="201"/>
    </row>
  </sheetData>
  <sheetProtection algorithmName="SHA-512" hashValue="2FOn6KTBVApUEXhDkD+xtjEXOE1O527bCh1CDhI6lGZMWEeTNPM2jc5WJHTH8lTKYNmfwCs5WnVxMQ2nSWgxww==" saltValue="fretXxnJwKuOt7Q3LAjRWQ==" spinCount="100000" sheet="1" selectLockedCells="1"/>
  <phoneticPr fontId="1"/>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CEEE4-2523-434D-8826-9B907ECEBBEA}">
  <sheetPr codeName="Sheet16">
    <tabColor theme="4" tint="0.79998168889431442"/>
  </sheetPr>
  <dimension ref="B2:O54"/>
  <sheetViews>
    <sheetView showGridLines="0" view="pageBreakPreview" zoomScale="115" zoomScaleNormal="100" zoomScaleSheetLayoutView="115" workbookViewId="0">
      <selection activeCell="M2" sqref="M2"/>
    </sheetView>
  </sheetViews>
  <sheetFormatPr defaultColWidth="9" defaultRowHeight="18.75" x14ac:dyDescent="0.4"/>
  <cols>
    <col min="1" max="1" width="2.625" style="1" customWidth="1"/>
    <col min="2" max="13" width="9" style="1"/>
    <col min="14" max="14" width="2.625" style="1" customWidth="1"/>
    <col min="15" max="16384" width="9" style="1"/>
  </cols>
  <sheetData>
    <row r="2" spans="2:15" x14ac:dyDescent="0.4">
      <c r="B2" s="63" t="s">
        <v>227</v>
      </c>
      <c r="L2" s="135" t="s">
        <v>270</v>
      </c>
      <c r="M2" s="184"/>
      <c r="O2" s="126" t="s">
        <v>3427</v>
      </c>
    </row>
    <row r="3" spans="2:15" ht="19.5" thickBot="1" x14ac:dyDescent="0.45">
      <c r="D3" s="1" t="s">
        <v>228</v>
      </c>
      <c r="E3" s="1" t="s">
        <v>229</v>
      </c>
      <c r="K3" s="1" t="s">
        <v>228</v>
      </c>
    </row>
    <row r="4" spans="2:15" x14ac:dyDescent="0.4">
      <c r="B4" s="185"/>
      <c r="C4" s="186"/>
      <c r="D4" s="186"/>
      <c r="E4" s="186"/>
      <c r="F4" s="186"/>
      <c r="G4" s="186"/>
      <c r="H4" s="186"/>
      <c r="I4" s="186"/>
      <c r="J4" s="186"/>
      <c r="K4" s="186"/>
      <c r="L4" s="186"/>
      <c r="M4" s="187"/>
    </row>
    <row r="5" spans="2:15" x14ac:dyDescent="0.4">
      <c r="B5" s="188"/>
      <c r="C5" s="189"/>
      <c r="D5" s="189"/>
      <c r="E5" s="189"/>
      <c r="F5" s="189"/>
      <c r="G5" s="189"/>
      <c r="H5" s="189"/>
      <c r="I5" s="189"/>
      <c r="J5" s="189"/>
      <c r="K5" s="189"/>
      <c r="L5" s="189"/>
      <c r="M5" s="190"/>
    </row>
    <row r="6" spans="2:15" x14ac:dyDescent="0.4">
      <c r="B6" s="188"/>
      <c r="C6" s="189"/>
      <c r="D6" s="189"/>
      <c r="E6" s="189"/>
      <c r="F6" s="189"/>
      <c r="G6" s="189"/>
      <c r="H6" s="189"/>
      <c r="I6" s="189"/>
      <c r="J6" s="189"/>
      <c r="K6" s="189"/>
      <c r="L6" s="189"/>
      <c r="M6" s="190"/>
    </row>
    <row r="7" spans="2:15" x14ac:dyDescent="0.4">
      <c r="B7" s="188"/>
      <c r="C7" s="189"/>
      <c r="D7" s="189"/>
      <c r="E7" s="189"/>
      <c r="F7" s="189"/>
      <c r="G7" s="189"/>
      <c r="H7" s="189"/>
      <c r="I7" s="189"/>
      <c r="J7" s="189"/>
      <c r="K7" s="189"/>
      <c r="L7" s="189"/>
      <c r="M7" s="190"/>
    </row>
    <row r="8" spans="2:15" x14ac:dyDescent="0.4">
      <c r="B8" s="188"/>
      <c r="C8" s="189"/>
      <c r="D8" s="189"/>
      <c r="E8" s="189"/>
      <c r="F8" s="189"/>
      <c r="G8" s="189"/>
      <c r="H8" s="189"/>
      <c r="I8" s="189"/>
      <c r="J8" s="189"/>
      <c r="K8" s="189"/>
      <c r="L8" s="189"/>
      <c r="M8" s="190"/>
    </row>
    <row r="9" spans="2:15" x14ac:dyDescent="0.4">
      <c r="B9" s="188"/>
      <c r="C9" s="189"/>
      <c r="D9" s="189"/>
      <c r="E9" s="189"/>
      <c r="F9" s="189"/>
      <c r="G9" s="189"/>
      <c r="H9" s="189"/>
      <c r="I9" s="189"/>
      <c r="J9" s="189"/>
      <c r="K9" s="189"/>
      <c r="L9" s="189"/>
      <c r="M9" s="190"/>
    </row>
    <row r="10" spans="2:15" x14ac:dyDescent="0.4">
      <c r="B10" s="188"/>
      <c r="C10" s="189"/>
      <c r="D10" s="189"/>
      <c r="E10" s="189"/>
      <c r="F10" s="189"/>
      <c r="G10" s="189"/>
      <c r="H10" s="189"/>
      <c r="I10" s="189"/>
      <c r="J10" s="189"/>
      <c r="K10" s="189"/>
      <c r="L10" s="189"/>
      <c r="M10" s="190"/>
    </row>
    <row r="11" spans="2:15" x14ac:dyDescent="0.4">
      <c r="B11" s="188"/>
      <c r="C11" s="189"/>
      <c r="D11" s="189"/>
      <c r="E11" s="189"/>
      <c r="F11" s="189"/>
      <c r="G11" s="189"/>
      <c r="H11" s="189"/>
      <c r="I11" s="189"/>
      <c r="J11" s="189"/>
      <c r="K11" s="189"/>
      <c r="L11" s="189"/>
      <c r="M11" s="190"/>
    </row>
    <row r="12" spans="2:15" x14ac:dyDescent="0.4">
      <c r="B12" s="188"/>
      <c r="C12" s="189"/>
      <c r="D12" s="189"/>
      <c r="E12" s="189"/>
      <c r="F12" s="189"/>
      <c r="G12" s="189"/>
      <c r="H12" s="189"/>
      <c r="I12" s="189"/>
      <c r="J12" s="189"/>
      <c r="K12" s="189"/>
      <c r="L12" s="189"/>
      <c r="M12" s="190"/>
    </row>
    <row r="13" spans="2:15" x14ac:dyDescent="0.4">
      <c r="B13" s="188"/>
      <c r="C13" s="189"/>
      <c r="D13" s="189"/>
      <c r="E13" s="189"/>
      <c r="F13" s="189"/>
      <c r="G13" s="189"/>
      <c r="H13" s="189"/>
      <c r="I13" s="189"/>
      <c r="J13" s="189"/>
      <c r="K13" s="189"/>
      <c r="L13" s="189"/>
      <c r="M13" s="190"/>
    </row>
    <row r="14" spans="2:15" x14ac:dyDescent="0.4">
      <c r="B14" s="188"/>
      <c r="C14" s="189"/>
      <c r="D14" s="189"/>
      <c r="E14" s="189"/>
      <c r="F14" s="189"/>
      <c r="G14" s="189"/>
      <c r="H14" s="189"/>
      <c r="I14" s="189"/>
      <c r="J14" s="189"/>
      <c r="K14" s="189"/>
      <c r="L14" s="189"/>
      <c r="M14" s="190"/>
    </row>
    <row r="15" spans="2:15" x14ac:dyDescent="0.4">
      <c r="B15" s="188"/>
      <c r="C15" s="189"/>
      <c r="D15" s="189"/>
      <c r="E15" s="189"/>
      <c r="F15" s="189"/>
      <c r="G15" s="189"/>
      <c r="H15" s="189"/>
      <c r="I15" s="189"/>
      <c r="J15" s="189"/>
      <c r="K15" s="189"/>
      <c r="L15" s="189"/>
      <c r="M15" s="190"/>
    </row>
    <row r="16" spans="2:15" x14ac:dyDescent="0.4">
      <c r="B16" s="188"/>
      <c r="C16" s="189"/>
      <c r="D16" s="189"/>
      <c r="E16" s="189"/>
      <c r="F16" s="189"/>
      <c r="G16" s="189"/>
      <c r="H16" s="189"/>
      <c r="I16" s="189"/>
      <c r="J16" s="189"/>
      <c r="K16" s="189"/>
      <c r="L16" s="189"/>
      <c r="M16" s="190"/>
    </row>
    <row r="17" spans="2:13" x14ac:dyDescent="0.4">
      <c r="B17" s="188"/>
      <c r="C17" s="189"/>
      <c r="D17" s="189"/>
      <c r="E17" s="189"/>
      <c r="F17" s="189"/>
      <c r="G17" s="189"/>
      <c r="H17" s="189"/>
      <c r="I17" s="189"/>
      <c r="J17" s="189"/>
      <c r="K17" s="189"/>
      <c r="L17" s="189"/>
      <c r="M17" s="190"/>
    </row>
    <row r="18" spans="2:13" x14ac:dyDescent="0.4">
      <c r="B18" s="188"/>
      <c r="C18" s="189"/>
      <c r="D18" s="189"/>
      <c r="E18" s="189"/>
      <c r="F18" s="189"/>
      <c r="G18" s="189"/>
      <c r="H18" s="189"/>
      <c r="I18" s="189"/>
      <c r="J18" s="189"/>
      <c r="K18" s="189"/>
      <c r="L18" s="189"/>
      <c r="M18" s="190"/>
    </row>
    <row r="19" spans="2:13" x14ac:dyDescent="0.4">
      <c r="B19" s="188"/>
      <c r="C19" s="189"/>
      <c r="D19" s="189"/>
      <c r="E19" s="189"/>
      <c r="F19" s="189"/>
      <c r="G19" s="189"/>
      <c r="H19" s="189"/>
      <c r="I19" s="189"/>
      <c r="J19" s="189"/>
      <c r="K19" s="189"/>
      <c r="L19" s="189"/>
      <c r="M19" s="190"/>
    </row>
    <row r="20" spans="2:13" x14ac:dyDescent="0.4">
      <c r="B20" s="188"/>
      <c r="C20" s="189"/>
      <c r="D20" s="189"/>
      <c r="E20" s="189"/>
      <c r="F20" s="189"/>
      <c r="G20" s="189"/>
      <c r="H20" s="189"/>
      <c r="I20" s="189"/>
      <c r="J20" s="189"/>
      <c r="K20" s="189"/>
      <c r="L20" s="189"/>
      <c r="M20" s="190"/>
    </row>
    <row r="21" spans="2:13" x14ac:dyDescent="0.4">
      <c r="B21" s="188"/>
      <c r="C21" s="189"/>
      <c r="D21" s="189"/>
      <c r="E21" s="189"/>
      <c r="F21" s="189"/>
      <c r="G21" s="189"/>
      <c r="H21" s="189"/>
      <c r="I21" s="189"/>
      <c r="J21" s="189"/>
      <c r="K21" s="189"/>
      <c r="L21" s="189"/>
      <c r="M21" s="190"/>
    </row>
    <row r="22" spans="2:13" x14ac:dyDescent="0.4">
      <c r="B22" s="188"/>
      <c r="C22" s="189"/>
      <c r="D22" s="189"/>
      <c r="E22" s="189"/>
      <c r="F22" s="189"/>
      <c r="G22" s="189"/>
      <c r="H22" s="189"/>
      <c r="I22" s="189"/>
      <c r="J22" s="189"/>
      <c r="K22" s="189"/>
      <c r="L22" s="189"/>
      <c r="M22" s="190"/>
    </row>
    <row r="23" spans="2:13" x14ac:dyDescent="0.4">
      <c r="B23" s="188"/>
      <c r="C23" s="189"/>
      <c r="D23" s="189"/>
      <c r="E23" s="189"/>
      <c r="F23" s="189"/>
      <c r="G23" s="189"/>
      <c r="H23" s="189"/>
      <c r="I23" s="189"/>
      <c r="J23" s="189"/>
      <c r="K23" s="189"/>
      <c r="L23" s="189"/>
      <c r="M23" s="190"/>
    </row>
    <row r="24" spans="2:13" x14ac:dyDescent="0.4">
      <c r="B24" s="188"/>
      <c r="C24" s="189"/>
      <c r="D24" s="189"/>
      <c r="E24" s="189"/>
      <c r="F24" s="189"/>
      <c r="G24" s="189"/>
      <c r="H24" s="189"/>
      <c r="I24" s="189"/>
      <c r="J24" s="189"/>
      <c r="K24" s="189"/>
      <c r="L24" s="189"/>
      <c r="M24" s="190"/>
    </row>
    <row r="25" spans="2:13" x14ac:dyDescent="0.4">
      <c r="B25" s="188"/>
      <c r="C25" s="189"/>
      <c r="D25" s="189"/>
      <c r="E25" s="189"/>
      <c r="F25" s="189"/>
      <c r="G25" s="189"/>
      <c r="H25" s="189"/>
      <c r="I25" s="189"/>
      <c r="J25" s="189"/>
      <c r="K25" s="189"/>
      <c r="L25" s="189"/>
      <c r="M25" s="190"/>
    </row>
    <row r="26" spans="2:13" x14ac:dyDescent="0.4">
      <c r="B26" s="188"/>
      <c r="C26" s="189"/>
      <c r="D26" s="189"/>
      <c r="E26" s="189"/>
      <c r="F26" s="189"/>
      <c r="G26" s="189"/>
      <c r="H26" s="189"/>
      <c r="I26" s="189"/>
      <c r="J26" s="189"/>
      <c r="K26" s="189"/>
      <c r="L26" s="189"/>
      <c r="M26" s="190"/>
    </row>
    <row r="27" spans="2:13" x14ac:dyDescent="0.4">
      <c r="B27" s="188"/>
      <c r="C27" s="189"/>
      <c r="D27" s="189"/>
      <c r="E27" s="189"/>
      <c r="F27" s="189"/>
      <c r="G27" s="189"/>
      <c r="H27" s="189"/>
      <c r="I27" s="189"/>
      <c r="J27" s="189"/>
      <c r="K27" s="189"/>
      <c r="L27" s="189"/>
      <c r="M27" s="190"/>
    </row>
    <row r="28" spans="2:13" x14ac:dyDescent="0.4">
      <c r="B28" s="188"/>
      <c r="C28" s="189"/>
      <c r="D28" s="189"/>
      <c r="E28" s="189"/>
      <c r="F28" s="189"/>
      <c r="G28" s="189"/>
      <c r="H28" s="189"/>
      <c r="I28" s="189"/>
      <c r="J28" s="189"/>
      <c r="K28" s="189"/>
      <c r="L28" s="189"/>
      <c r="M28" s="190"/>
    </row>
    <row r="29" spans="2:13" x14ac:dyDescent="0.4">
      <c r="B29" s="188"/>
      <c r="C29" s="189"/>
      <c r="D29" s="189"/>
      <c r="E29" s="189"/>
      <c r="F29" s="189"/>
      <c r="G29" s="189"/>
      <c r="H29" s="189"/>
      <c r="I29" s="189"/>
      <c r="J29" s="189"/>
      <c r="K29" s="189"/>
      <c r="L29" s="189"/>
      <c r="M29" s="190"/>
    </row>
    <row r="30" spans="2:13" x14ac:dyDescent="0.4">
      <c r="B30" s="188"/>
      <c r="C30" s="189"/>
      <c r="D30" s="189"/>
      <c r="E30" s="189"/>
      <c r="F30" s="189"/>
      <c r="G30" s="189"/>
      <c r="H30" s="189"/>
      <c r="I30" s="189"/>
      <c r="J30" s="189"/>
      <c r="K30" s="189"/>
      <c r="L30" s="189"/>
      <c r="M30" s="190"/>
    </row>
    <row r="31" spans="2:13" x14ac:dyDescent="0.4">
      <c r="B31" s="188"/>
      <c r="C31" s="189"/>
      <c r="D31" s="189"/>
      <c r="E31" s="189"/>
      <c r="F31" s="189"/>
      <c r="G31" s="189"/>
      <c r="H31" s="189"/>
      <c r="I31" s="189"/>
      <c r="J31" s="189"/>
      <c r="K31" s="189"/>
      <c r="L31" s="189"/>
      <c r="M31" s="190"/>
    </row>
    <row r="32" spans="2:13" x14ac:dyDescent="0.4">
      <c r="B32" s="188"/>
      <c r="C32" s="189"/>
      <c r="D32" s="189"/>
      <c r="E32" s="189"/>
      <c r="F32" s="189"/>
      <c r="G32" s="189"/>
      <c r="H32" s="189"/>
      <c r="I32" s="189"/>
      <c r="J32" s="189"/>
      <c r="K32" s="189"/>
      <c r="L32" s="189"/>
      <c r="M32" s="190"/>
    </row>
    <row r="33" spans="2:13" x14ac:dyDescent="0.4">
      <c r="B33" s="188"/>
      <c r="C33" s="189"/>
      <c r="D33" s="189"/>
      <c r="E33" s="189"/>
      <c r="F33" s="189"/>
      <c r="G33" s="189"/>
      <c r="H33" s="189"/>
      <c r="I33" s="189"/>
      <c r="J33" s="189"/>
      <c r="K33" s="189"/>
      <c r="L33" s="189"/>
      <c r="M33" s="190"/>
    </row>
    <row r="34" spans="2:13" x14ac:dyDescent="0.4">
      <c r="B34" s="188"/>
      <c r="C34" s="189"/>
      <c r="D34" s="189"/>
      <c r="E34" s="189"/>
      <c r="F34" s="189"/>
      <c r="G34" s="189"/>
      <c r="H34" s="189"/>
      <c r="I34" s="189"/>
      <c r="J34" s="189"/>
      <c r="K34" s="189"/>
      <c r="L34" s="189"/>
      <c r="M34" s="190"/>
    </row>
    <row r="35" spans="2:13" x14ac:dyDescent="0.4">
      <c r="B35" s="188"/>
      <c r="C35" s="189"/>
      <c r="D35" s="189"/>
      <c r="E35" s="189"/>
      <c r="F35" s="189"/>
      <c r="G35" s="189"/>
      <c r="H35" s="189"/>
      <c r="I35" s="189"/>
      <c r="J35" s="189"/>
      <c r="K35" s="189"/>
      <c r="L35" s="189"/>
      <c r="M35" s="190"/>
    </row>
    <row r="36" spans="2:13" x14ac:dyDescent="0.4">
      <c r="B36" s="188"/>
      <c r="C36" s="189"/>
      <c r="D36" s="189"/>
      <c r="E36" s="189"/>
      <c r="F36" s="189"/>
      <c r="G36" s="189"/>
      <c r="H36" s="189"/>
      <c r="I36" s="189"/>
      <c r="J36" s="189"/>
      <c r="K36" s="189"/>
      <c r="L36" s="189"/>
      <c r="M36" s="190"/>
    </row>
    <row r="37" spans="2:13" x14ac:dyDescent="0.4">
      <c r="B37" s="188"/>
      <c r="C37" s="189"/>
      <c r="D37" s="189"/>
      <c r="E37" s="189"/>
      <c r="F37" s="189"/>
      <c r="G37" s="189"/>
      <c r="H37" s="189"/>
      <c r="I37" s="189"/>
      <c r="J37" s="189"/>
      <c r="K37" s="189"/>
      <c r="L37" s="189"/>
      <c r="M37" s="190"/>
    </row>
    <row r="38" spans="2:13" x14ac:dyDescent="0.4">
      <c r="B38" s="188"/>
      <c r="C38" s="189"/>
      <c r="D38" s="189"/>
      <c r="E38" s="189"/>
      <c r="F38" s="189"/>
      <c r="G38" s="189"/>
      <c r="H38" s="189"/>
      <c r="I38" s="189"/>
      <c r="J38" s="189"/>
      <c r="K38" s="189"/>
      <c r="L38" s="189"/>
      <c r="M38" s="190"/>
    </row>
    <row r="39" spans="2:13" x14ac:dyDescent="0.4">
      <c r="B39" s="188"/>
      <c r="C39" s="189"/>
      <c r="D39" s="189"/>
      <c r="E39" s="189"/>
      <c r="F39" s="189"/>
      <c r="G39" s="189"/>
      <c r="H39" s="189"/>
      <c r="I39" s="189"/>
      <c r="J39" s="189"/>
      <c r="K39" s="189"/>
      <c r="L39" s="189"/>
      <c r="M39" s="190"/>
    </row>
    <row r="40" spans="2:13" x14ac:dyDescent="0.4">
      <c r="B40" s="188"/>
      <c r="C40" s="189"/>
      <c r="D40" s="189"/>
      <c r="E40" s="189"/>
      <c r="F40" s="189"/>
      <c r="G40" s="189"/>
      <c r="H40" s="189"/>
      <c r="I40" s="189"/>
      <c r="J40" s="189"/>
      <c r="K40" s="189"/>
      <c r="L40" s="189"/>
      <c r="M40" s="190"/>
    </row>
    <row r="41" spans="2:13" x14ac:dyDescent="0.4">
      <c r="B41" s="188"/>
      <c r="C41" s="189"/>
      <c r="D41" s="189"/>
      <c r="E41" s="189"/>
      <c r="F41" s="189"/>
      <c r="G41" s="189"/>
      <c r="H41" s="189"/>
      <c r="I41" s="189"/>
      <c r="J41" s="189"/>
      <c r="K41" s="189"/>
      <c r="L41" s="189"/>
      <c r="M41" s="190"/>
    </row>
    <row r="42" spans="2:13" x14ac:dyDescent="0.4">
      <c r="B42" s="188"/>
      <c r="C42" s="189"/>
      <c r="D42" s="189"/>
      <c r="E42" s="189"/>
      <c r="F42" s="189"/>
      <c r="G42" s="189"/>
      <c r="H42" s="189"/>
      <c r="I42" s="189"/>
      <c r="J42" s="189"/>
      <c r="K42" s="189"/>
      <c r="L42" s="189"/>
      <c r="M42" s="190"/>
    </row>
    <row r="43" spans="2:13" x14ac:dyDescent="0.4">
      <c r="B43" s="188"/>
      <c r="C43" s="189"/>
      <c r="D43" s="189"/>
      <c r="E43" s="189"/>
      <c r="F43" s="189"/>
      <c r="G43" s="189"/>
      <c r="H43" s="189"/>
      <c r="I43" s="189"/>
      <c r="J43" s="189"/>
      <c r="K43" s="189"/>
      <c r="L43" s="189"/>
      <c r="M43" s="190"/>
    </row>
    <row r="44" spans="2:13" x14ac:dyDescent="0.4">
      <c r="B44" s="188"/>
      <c r="C44" s="189"/>
      <c r="D44" s="189"/>
      <c r="E44" s="189"/>
      <c r="F44" s="189"/>
      <c r="G44" s="189"/>
      <c r="H44" s="189"/>
      <c r="I44" s="189"/>
      <c r="J44" s="189"/>
      <c r="K44" s="189"/>
      <c r="L44" s="189"/>
      <c r="M44" s="190"/>
    </row>
    <row r="45" spans="2:13" x14ac:dyDescent="0.4">
      <c r="B45" s="188"/>
      <c r="C45" s="189"/>
      <c r="D45" s="189"/>
      <c r="E45" s="189"/>
      <c r="F45" s="189"/>
      <c r="G45" s="189"/>
      <c r="H45" s="189"/>
      <c r="I45" s="189"/>
      <c r="J45" s="189"/>
      <c r="K45" s="189"/>
      <c r="L45" s="189"/>
      <c r="M45" s="190"/>
    </row>
    <row r="46" spans="2:13" x14ac:dyDescent="0.4">
      <c r="B46" s="188"/>
      <c r="C46" s="189"/>
      <c r="D46" s="189"/>
      <c r="E46" s="189"/>
      <c r="F46" s="189"/>
      <c r="G46" s="189"/>
      <c r="H46" s="189"/>
      <c r="I46" s="189"/>
      <c r="J46" s="189"/>
      <c r="K46" s="189"/>
      <c r="L46" s="189"/>
      <c r="M46" s="190"/>
    </row>
    <row r="47" spans="2:13" x14ac:dyDescent="0.4">
      <c r="B47" s="188"/>
      <c r="C47" s="189"/>
      <c r="D47" s="189"/>
      <c r="E47" s="189"/>
      <c r="F47" s="189"/>
      <c r="G47" s="189"/>
      <c r="H47" s="189"/>
      <c r="I47" s="189"/>
      <c r="J47" s="189"/>
      <c r="K47" s="189"/>
      <c r="L47" s="189"/>
      <c r="M47" s="190"/>
    </row>
    <row r="48" spans="2:13" x14ac:dyDescent="0.4">
      <c r="B48" s="188"/>
      <c r="C48" s="189"/>
      <c r="D48" s="189"/>
      <c r="E48" s="189"/>
      <c r="F48" s="189"/>
      <c r="G48" s="189"/>
      <c r="H48" s="189"/>
      <c r="I48" s="189"/>
      <c r="J48" s="189"/>
      <c r="K48" s="189"/>
      <c r="L48" s="189"/>
      <c r="M48" s="190"/>
    </row>
    <row r="49" spans="2:13" x14ac:dyDescent="0.4">
      <c r="B49" s="188"/>
      <c r="C49" s="189"/>
      <c r="D49" s="189"/>
      <c r="E49" s="189"/>
      <c r="F49" s="189"/>
      <c r="G49" s="189"/>
      <c r="H49" s="189"/>
      <c r="I49" s="189"/>
      <c r="J49" s="189"/>
      <c r="K49" s="189"/>
      <c r="L49" s="189"/>
      <c r="M49" s="190"/>
    </row>
    <row r="50" spans="2:13" x14ac:dyDescent="0.4">
      <c r="B50" s="188"/>
      <c r="C50" s="189"/>
      <c r="D50" s="189"/>
      <c r="E50" s="189"/>
      <c r="F50" s="189"/>
      <c r="G50" s="189"/>
      <c r="H50" s="189"/>
      <c r="I50" s="189"/>
      <c r="J50" s="189"/>
      <c r="K50" s="189"/>
      <c r="L50" s="189"/>
      <c r="M50" s="190"/>
    </row>
    <row r="51" spans="2:13" x14ac:dyDescent="0.4">
      <c r="B51" s="188"/>
      <c r="C51" s="189"/>
      <c r="D51" s="189"/>
      <c r="E51" s="189"/>
      <c r="F51" s="189"/>
      <c r="G51" s="189"/>
      <c r="H51" s="189"/>
      <c r="I51" s="189"/>
      <c r="J51" s="189"/>
      <c r="K51" s="189"/>
      <c r="L51" s="189"/>
      <c r="M51" s="190"/>
    </row>
    <row r="52" spans="2:13" x14ac:dyDescent="0.4">
      <c r="B52" s="188"/>
      <c r="C52" s="189"/>
      <c r="D52" s="189"/>
      <c r="E52" s="189"/>
      <c r="F52" s="189"/>
      <c r="G52" s="189"/>
      <c r="H52" s="189"/>
      <c r="I52" s="189"/>
      <c r="J52" s="189"/>
      <c r="K52" s="189"/>
      <c r="L52" s="189"/>
      <c r="M52" s="190"/>
    </row>
    <row r="53" spans="2:13" x14ac:dyDescent="0.4">
      <c r="B53" s="188"/>
      <c r="C53" s="189"/>
      <c r="D53" s="189"/>
      <c r="E53" s="189"/>
      <c r="F53" s="189"/>
      <c r="G53" s="189"/>
      <c r="H53" s="189"/>
      <c r="I53" s="189"/>
      <c r="J53" s="189"/>
      <c r="K53" s="189"/>
      <c r="L53" s="189"/>
      <c r="M53" s="190"/>
    </row>
    <row r="54" spans="2:13" ht="19.5" thickBot="1" x14ac:dyDescent="0.45">
      <c r="B54" s="191"/>
      <c r="C54" s="192"/>
      <c r="D54" s="192"/>
      <c r="E54" s="192"/>
      <c r="F54" s="192"/>
      <c r="G54" s="192"/>
      <c r="H54" s="192"/>
      <c r="I54" s="192"/>
      <c r="J54" s="192"/>
      <c r="K54" s="192"/>
      <c r="L54" s="192"/>
      <c r="M54" s="193"/>
    </row>
  </sheetData>
  <sheetProtection algorithmName="SHA-512" hashValue="p1zIcPTLhgzLu+fSkEZNfEmkbQtw3Zw19fbXZ45gsUmTt5X5M5K4N7hQsmsun10SmRXE7W8txKF9QytZ0+AhgA==" saltValue="cDiY2S4yFuIt302I9Ma1xA==" spinCount="100000" sheet="1" objects="1" scenarios="1"/>
  <phoneticPr fontId="1"/>
  <conditionalFormatting sqref="M2">
    <cfRule type="containsBlanks" dxfId="7" priority="1">
      <formula>LEN(TRIM(M2))=0</formula>
    </cfRule>
  </conditionalFormatting>
  <dataValidations count="1">
    <dataValidation type="list" allowBlank="1" showInputMessage="1" showErrorMessage="1" sqref="M2" xr:uid="{0F17BBB1-BFED-45D6-9B11-656A373E8517}">
      <formula1>"添付済み"</formula1>
    </dataValidation>
  </dataValidations>
  <pageMargins left="0.7" right="0.7" top="0.75" bottom="0.75" header="0.3" footer="0.3"/>
  <pageSetup paperSize="9" scale="7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EBF34-5432-4F9F-A497-0F383621F426}">
  <sheetPr codeName="Sheet18">
    <tabColor theme="4"/>
  </sheetPr>
  <dimension ref="A1"/>
  <sheetViews>
    <sheetView workbookViewId="0">
      <selection activeCell="AA27" sqref="AA27"/>
    </sheetView>
  </sheetViews>
  <sheetFormatPr defaultRowHeight="18.75" x14ac:dyDescent="0.4"/>
  <sheetData/>
  <sheetProtection algorithmName="SHA-512" hashValue="eeRUn0xs6cpJyIUkeMvGfsTRUT0y/eAZWNTFeIduWoKRQKLIxJlxevoAHBkCcxq1dmF49WJIVWSAOq7QQT8Mtw==" saltValue="pRtw1V3PFeMz1O/N0Xdt/A==" spinCount="100000" sheet="1" objects="1" scenarios="1"/>
  <phoneticPr fontId="1"/>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94351-E0FF-46D2-A465-D011592E9B03}">
  <sheetPr codeName="Sheet19">
    <tabColor theme="4" tint="0.79998168889431442"/>
    <pageSetUpPr fitToPage="1"/>
  </sheetPr>
  <dimension ref="A1:J104"/>
  <sheetViews>
    <sheetView showGridLines="0" view="pageBreakPreview" zoomScale="115" zoomScaleNormal="115" zoomScaleSheetLayoutView="115" workbookViewId="0">
      <selection activeCell="C4" sqref="C4"/>
    </sheetView>
  </sheetViews>
  <sheetFormatPr defaultRowHeight="15.75" x14ac:dyDescent="0.4"/>
  <cols>
    <col min="1" max="1" width="2.625" style="109" customWidth="1"/>
    <col min="2" max="2" width="29.25" style="109" customWidth="1"/>
    <col min="3" max="3" width="22.125" style="109" customWidth="1"/>
    <col min="4" max="4" width="16.25" style="109" customWidth="1"/>
    <col min="5" max="7" width="16.375" style="109" customWidth="1"/>
    <col min="8" max="9" width="19.125" style="109" customWidth="1"/>
    <col min="10" max="16384" width="9" style="109"/>
  </cols>
  <sheetData>
    <row r="1" spans="1:10" ht="18.75" x14ac:dyDescent="0.4">
      <c r="A1" s="50"/>
      <c r="B1" s="50"/>
      <c r="C1" s="50"/>
      <c r="D1" s="50"/>
      <c r="E1" s="50"/>
      <c r="F1" s="50"/>
      <c r="G1" s="50"/>
      <c r="H1" s="50"/>
      <c r="I1" s="50"/>
      <c r="J1" s="50"/>
    </row>
    <row r="2" spans="1:10" ht="18.75" x14ac:dyDescent="0.4">
      <c r="A2" s="50"/>
      <c r="B2" s="113" t="s">
        <v>239</v>
      </c>
      <c r="C2" s="50"/>
      <c r="D2" s="50"/>
      <c r="E2" s="50"/>
      <c r="F2" s="50"/>
      <c r="G2" s="50"/>
      <c r="H2" s="50"/>
      <c r="I2" s="50"/>
      <c r="J2" s="50"/>
    </row>
    <row r="3" spans="1:10" ht="18.75" x14ac:dyDescent="0.4">
      <c r="A3" s="50"/>
      <c r="B3" s="113" t="s">
        <v>240</v>
      </c>
      <c r="C3" s="50"/>
      <c r="D3" s="50"/>
      <c r="E3" s="50"/>
      <c r="F3" s="50"/>
      <c r="G3" s="50"/>
      <c r="H3" s="50"/>
      <c r="I3" s="50"/>
      <c r="J3" s="50"/>
    </row>
    <row r="4" spans="1:10" ht="18.75" x14ac:dyDescent="0.4">
      <c r="A4" s="50"/>
      <c r="B4" s="122" t="s">
        <v>241</v>
      </c>
      <c r="C4" s="194"/>
      <c r="D4" s="50"/>
      <c r="E4" s="50"/>
      <c r="F4" s="50"/>
      <c r="G4" s="50"/>
      <c r="H4" s="50"/>
      <c r="I4" s="50"/>
      <c r="J4" s="50"/>
    </row>
    <row r="5" spans="1:10" ht="18.75" x14ac:dyDescent="0.4">
      <c r="A5" s="50"/>
      <c r="B5" s="113"/>
      <c r="C5" s="50"/>
      <c r="D5" s="50"/>
      <c r="E5" s="50"/>
      <c r="F5" s="50"/>
      <c r="G5" s="50"/>
      <c r="H5" s="50"/>
      <c r="I5" s="50"/>
      <c r="J5" s="50"/>
    </row>
    <row r="6" spans="1:10" ht="18.75" x14ac:dyDescent="0.4">
      <c r="A6" s="50"/>
      <c r="B6" s="113" t="s">
        <v>242</v>
      </c>
      <c r="C6" s="50"/>
      <c r="D6" s="50"/>
      <c r="E6" s="50"/>
      <c r="F6" s="50"/>
      <c r="G6" s="50"/>
      <c r="H6" s="50"/>
      <c r="I6" s="50"/>
      <c r="J6" s="50"/>
    </row>
    <row r="7" spans="1:10" ht="18.75" x14ac:dyDescent="0.4">
      <c r="A7" s="50"/>
      <c r="B7" s="124" t="s">
        <v>243</v>
      </c>
      <c r="C7" s="194"/>
      <c r="D7" s="50"/>
      <c r="E7" s="50"/>
      <c r="F7" s="50"/>
      <c r="G7" s="50"/>
      <c r="H7" s="50"/>
      <c r="I7" s="50"/>
      <c r="J7" s="50"/>
    </row>
    <row r="8" spans="1:10" ht="18.75" x14ac:dyDescent="0.4">
      <c r="A8" s="50"/>
      <c r="B8" s="113"/>
      <c r="C8" s="50"/>
      <c r="D8" s="50"/>
      <c r="E8" s="50"/>
      <c r="F8" s="50"/>
      <c r="G8" s="50"/>
      <c r="H8" s="50"/>
      <c r="I8" s="50"/>
      <c r="J8" s="50"/>
    </row>
    <row r="9" spans="1:10" ht="18.75" x14ac:dyDescent="0.4">
      <c r="A9" s="50"/>
      <c r="B9" s="113" t="s">
        <v>244</v>
      </c>
      <c r="C9" s="50"/>
      <c r="D9" s="50"/>
      <c r="E9" s="50"/>
      <c r="F9" s="50"/>
      <c r="G9" s="50"/>
      <c r="H9" s="50"/>
      <c r="I9" s="50"/>
      <c r="J9" s="50"/>
    </row>
    <row r="10" spans="1:10" ht="18.75" x14ac:dyDescent="0.4">
      <c r="A10" s="50"/>
      <c r="B10" s="3" t="s">
        <v>245</v>
      </c>
      <c r="C10" s="131" t="s">
        <v>246</v>
      </c>
      <c r="D10" s="3" t="s">
        <v>3429</v>
      </c>
      <c r="E10" s="50"/>
      <c r="F10" s="50"/>
      <c r="G10" s="50"/>
      <c r="H10" s="50"/>
      <c r="I10" s="50"/>
      <c r="J10" s="50"/>
    </row>
    <row r="11" spans="1:10" ht="18.75" x14ac:dyDescent="0.4">
      <c r="A11" s="50"/>
      <c r="B11" s="122" t="s">
        <v>247</v>
      </c>
      <c r="C11" s="120" t="str">
        <f>IF('②概要（入力用）'!$E$31="","",'②概要（入力用）'!$E$31)</f>
        <v/>
      </c>
      <c r="D11" s="111"/>
      <c r="E11" s="111"/>
      <c r="F11" s="111"/>
      <c r="G11" s="111"/>
      <c r="H11" s="50"/>
      <c r="I11" s="50"/>
      <c r="J11" s="50"/>
    </row>
    <row r="12" spans="1:10" ht="18.75" x14ac:dyDescent="0.4">
      <c r="A12" s="50"/>
      <c r="B12" s="25" t="s">
        <v>86</v>
      </c>
      <c r="C12" s="269"/>
      <c r="E12" s="111"/>
      <c r="F12" s="111"/>
      <c r="G12" s="111"/>
      <c r="H12" s="50"/>
      <c r="I12" s="50"/>
      <c r="J12" s="50"/>
    </row>
    <row r="13" spans="1:10" ht="18.75" x14ac:dyDescent="0.4">
      <c r="A13" s="50"/>
      <c r="B13" s="123" t="s">
        <v>248</v>
      </c>
      <c r="C13" s="121" t="str">
        <f>IFERROR(C11/C12,"")</f>
        <v/>
      </c>
      <c r="D13" s="111"/>
      <c r="E13" s="111"/>
      <c r="F13" s="111"/>
      <c r="G13" s="111"/>
      <c r="H13" s="50"/>
      <c r="I13" s="50"/>
      <c r="J13" s="50"/>
    </row>
    <row r="14" spans="1:10" ht="18.75" x14ac:dyDescent="0.4">
      <c r="A14" s="50"/>
      <c r="B14" s="62" t="s">
        <v>249</v>
      </c>
      <c r="C14" s="111"/>
      <c r="D14" s="111"/>
      <c r="E14" s="111"/>
      <c r="F14" s="111"/>
      <c r="G14" s="111"/>
      <c r="H14" s="50"/>
      <c r="I14" s="50"/>
      <c r="J14" s="50"/>
    </row>
    <row r="15" spans="1:10" ht="36.75" customHeight="1" x14ac:dyDescent="0.4">
      <c r="A15" s="50"/>
      <c r="B15" s="118" t="s">
        <v>250</v>
      </c>
      <c r="C15" s="512"/>
      <c r="D15" s="512"/>
      <c r="E15" s="512"/>
      <c r="F15" s="133"/>
      <c r="G15" s="133"/>
      <c r="H15" s="50"/>
      <c r="I15" s="50"/>
      <c r="J15" s="50"/>
    </row>
    <row r="16" spans="1:10" ht="18.75" x14ac:dyDescent="0.4">
      <c r="A16" s="50"/>
      <c r="B16" s="70"/>
      <c r="C16" s="111"/>
      <c r="D16" s="111"/>
      <c r="E16" s="111"/>
      <c r="F16" s="111"/>
      <c r="G16" s="111"/>
      <c r="H16" s="50"/>
      <c r="I16" s="50"/>
      <c r="J16" s="50"/>
    </row>
    <row r="17" spans="1:10" ht="18.75" x14ac:dyDescent="0.4">
      <c r="A17" s="50"/>
      <c r="B17" s="113" t="s">
        <v>251</v>
      </c>
      <c r="C17" s="50"/>
      <c r="D17" s="50"/>
      <c r="E17" s="50"/>
      <c r="F17" s="50"/>
      <c r="G17" s="50"/>
      <c r="H17" s="50"/>
      <c r="I17" s="50"/>
      <c r="J17" s="50"/>
    </row>
    <row r="18" spans="1:10" ht="18.75" x14ac:dyDescent="0.4">
      <c r="A18" s="50"/>
      <c r="B18" s="114" t="s">
        <v>252</v>
      </c>
      <c r="C18" s="5" t="s">
        <v>253</v>
      </c>
      <c r="D18" s="5" t="s">
        <v>254</v>
      </c>
      <c r="E18" s="5" t="s">
        <v>267</v>
      </c>
      <c r="F18" s="134" t="s">
        <v>268</v>
      </c>
      <c r="G18" s="134" t="s">
        <v>269</v>
      </c>
      <c r="H18" s="116" t="s">
        <v>55</v>
      </c>
      <c r="I18" s="50"/>
      <c r="J18" s="50"/>
    </row>
    <row r="19" spans="1:10" ht="18.75" x14ac:dyDescent="0.4">
      <c r="A19" s="50"/>
      <c r="B19" s="117" t="s">
        <v>255</v>
      </c>
      <c r="C19" s="195"/>
      <c r="D19" s="267">
        <f>C19*C26</f>
        <v>0</v>
      </c>
      <c r="E19" s="199"/>
      <c r="F19" s="199"/>
      <c r="G19" s="199"/>
      <c r="H19" s="194"/>
      <c r="I19" s="50"/>
      <c r="J19" s="50"/>
    </row>
    <row r="20" spans="1:10" ht="18.75" x14ac:dyDescent="0.4">
      <c r="A20" s="50"/>
      <c r="B20" s="117" t="s">
        <v>256</v>
      </c>
      <c r="C20" s="196"/>
      <c r="D20" s="268">
        <f>C20*C27</f>
        <v>0</v>
      </c>
      <c r="E20" s="200"/>
      <c r="F20" s="200"/>
      <c r="G20" s="200"/>
      <c r="H20" s="194"/>
      <c r="I20" s="50"/>
      <c r="J20" s="50"/>
    </row>
    <row r="21" spans="1:10" ht="18.75" x14ac:dyDescent="0.4">
      <c r="A21" s="50"/>
      <c r="B21" s="117" t="s">
        <v>257</v>
      </c>
      <c r="C21" s="197"/>
      <c r="D21" s="268">
        <f>C21*C28</f>
        <v>0</v>
      </c>
      <c r="E21" s="200"/>
      <c r="F21" s="200"/>
      <c r="G21" s="200"/>
      <c r="H21" s="194"/>
      <c r="I21" s="50"/>
      <c r="J21" s="50"/>
    </row>
    <row r="22" spans="1:10" ht="18.75" x14ac:dyDescent="0.4">
      <c r="A22" s="50"/>
      <c r="B22" s="117" t="s">
        <v>258</v>
      </c>
      <c r="C22" s="197"/>
      <c r="D22" s="268">
        <f>C22*C28</f>
        <v>0</v>
      </c>
      <c r="E22" s="200"/>
      <c r="F22" s="200"/>
      <c r="G22" s="200"/>
      <c r="H22" s="194"/>
      <c r="I22" s="50"/>
      <c r="J22" s="50"/>
    </row>
    <row r="23" spans="1:10" ht="18.75" x14ac:dyDescent="0.4">
      <c r="A23" s="50"/>
      <c r="B23" s="117" t="s">
        <v>259</v>
      </c>
      <c r="C23" s="198"/>
      <c r="D23" s="268">
        <f>C23*C29</f>
        <v>0</v>
      </c>
      <c r="E23" s="200"/>
      <c r="F23" s="200"/>
      <c r="G23" s="200"/>
      <c r="H23" s="194"/>
      <c r="I23" s="50"/>
      <c r="J23" s="50"/>
    </row>
    <row r="24" spans="1:10" ht="18.75" x14ac:dyDescent="0.4">
      <c r="A24" s="50"/>
      <c r="B24" s="50"/>
      <c r="C24" s="111"/>
      <c r="D24" s="111"/>
      <c r="E24" s="111"/>
      <c r="F24" s="111"/>
      <c r="G24" s="111"/>
      <c r="H24" s="50"/>
      <c r="I24" s="50"/>
      <c r="J24" s="50"/>
    </row>
    <row r="25" spans="1:10" ht="18.75" x14ac:dyDescent="0.4">
      <c r="A25" s="50"/>
      <c r="B25" s="50" t="s">
        <v>3430</v>
      </c>
      <c r="E25" s="50"/>
      <c r="F25" s="50"/>
      <c r="G25" s="50"/>
      <c r="H25" s="50"/>
      <c r="I25" s="50"/>
      <c r="J25" s="50"/>
    </row>
    <row r="26" spans="1:10" ht="18.75" x14ac:dyDescent="0.4">
      <c r="A26" s="50"/>
      <c r="B26" s="119" t="s">
        <v>260</v>
      </c>
      <c r="C26" s="270">
        <v>152</v>
      </c>
      <c r="E26" s="50"/>
      <c r="F26" s="50"/>
      <c r="G26" s="50"/>
      <c r="H26" s="50"/>
      <c r="I26" s="50"/>
      <c r="J26" s="50"/>
    </row>
    <row r="27" spans="1:10" ht="18.75" x14ac:dyDescent="0.4">
      <c r="A27" s="50"/>
      <c r="B27" s="119" t="s">
        <v>261</v>
      </c>
      <c r="C27" s="270">
        <v>193</v>
      </c>
      <c r="E27" s="50"/>
      <c r="F27" s="50"/>
      <c r="G27" s="50"/>
      <c r="H27" s="50"/>
      <c r="I27" s="50"/>
      <c r="J27" s="50"/>
    </row>
    <row r="28" spans="1:10" ht="18.75" x14ac:dyDescent="0.4">
      <c r="A28" s="50"/>
      <c r="B28" s="112" t="s">
        <v>262</v>
      </c>
      <c r="C28" s="271">
        <v>164</v>
      </c>
      <c r="E28" s="50"/>
      <c r="F28" s="50"/>
      <c r="G28" s="50"/>
      <c r="H28" s="50"/>
      <c r="I28" s="50"/>
      <c r="J28" s="50"/>
    </row>
    <row r="29" spans="1:10" ht="18.75" x14ac:dyDescent="0.4">
      <c r="A29" s="50"/>
      <c r="B29" s="112" t="s">
        <v>263</v>
      </c>
      <c r="C29" s="271">
        <v>99.9</v>
      </c>
      <c r="E29" s="50"/>
      <c r="F29" s="50"/>
      <c r="G29" s="50"/>
      <c r="H29" s="50"/>
      <c r="I29" s="50"/>
      <c r="J29" s="50"/>
    </row>
    <row r="30" spans="1:10" ht="18.75" x14ac:dyDescent="0.4">
      <c r="A30" s="50"/>
      <c r="B30" s="50"/>
      <c r="C30" s="50"/>
      <c r="D30" s="50"/>
      <c r="E30" s="50"/>
      <c r="F30" s="50"/>
      <c r="G30" s="50"/>
      <c r="H30" s="50"/>
      <c r="I30" s="50"/>
      <c r="J30" s="50"/>
    </row>
    <row r="31" spans="1:10" ht="18.75" x14ac:dyDescent="0.4">
      <c r="A31" s="50"/>
      <c r="B31" s="50"/>
      <c r="C31" s="50"/>
      <c r="D31" s="50"/>
      <c r="E31" s="50"/>
      <c r="F31" s="50"/>
      <c r="G31" s="50"/>
      <c r="H31" s="50"/>
      <c r="I31" s="50"/>
      <c r="J31" s="50"/>
    </row>
    <row r="32" spans="1:10" ht="18.75" x14ac:dyDescent="0.4">
      <c r="A32" s="50"/>
      <c r="B32" s="111"/>
      <c r="C32" s="111"/>
      <c r="D32" s="111"/>
      <c r="E32" s="111"/>
      <c r="F32" s="111"/>
      <c r="G32" s="111"/>
      <c r="H32" s="50"/>
      <c r="I32" s="50"/>
      <c r="J32" s="50"/>
    </row>
    <row r="33" spans="1:10" ht="18.75" x14ac:dyDescent="0.4">
      <c r="A33" s="50"/>
      <c r="B33" s="50"/>
      <c r="C33" s="50"/>
      <c r="D33" s="50"/>
      <c r="E33" s="50"/>
      <c r="F33" s="50"/>
      <c r="G33" s="50"/>
      <c r="H33" s="50"/>
      <c r="I33" s="50"/>
      <c r="J33" s="50"/>
    </row>
    <row r="34" spans="1:10" ht="18.75" x14ac:dyDescent="0.4">
      <c r="A34" s="50"/>
      <c r="B34" s="50"/>
      <c r="C34" s="50"/>
      <c r="D34" s="50"/>
      <c r="E34" s="50"/>
      <c r="F34" s="50"/>
      <c r="G34" s="50"/>
      <c r="H34" s="50"/>
      <c r="I34" s="50"/>
      <c r="J34" s="50"/>
    </row>
    <row r="41" spans="1:10" x14ac:dyDescent="0.4">
      <c r="B41" s="110"/>
      <c r="C41" s="110"/>
      <c r="D41" s="110"/>
      <c r="E41" s="110"/>
      <c r="F41" s="110"/>
      <c r="G41" s="110"/>
      <c r="H41" s="110"/>
    </row>
    <row r="49" spans="2:8" x14ac:dyDescent="0.4">
      <c r="B49" s="110"/>
      <c r="C49" s="110"/>
      <c r="D49" s="110"/>
      <c r="E49" s="110"/>
      <c r="F49" s="110"/>
      <c r="G49" s="110"/>
      <c r="H49" s="110"/>
    </row>
    <row r="58" spans="2:8" x14ac:dyDescent="0.4">
      <c r="B58" s="110"/>
      <c r="C58" s="110"/>
      <c r="D58" s="110"/>
      <c r="E58" s="110"/>
      <c r="F58" s="110"/>
      <c r="G58" s="110"/>
    </row>
    <row r="65" spans="2:7" x14ac:dyDescent="0.4">
      <c r="B65" s="110"/>
      <c r="C65" s="110"/>
      <c r="D65" s="110"/>
      <c r="E65" s="110"/>
      <c r="F65" s="110"/>
      <c r="G65" s="110"/>
    </row>
    <row r="72" spans="2:7" x14ac:dyDescent="0.4">
      <c r="B72" s="110"/>
      <c r="C72" s="110"/>
      <c r="D72" s="110"/>
      <c r="E72" s="110"/>
      <c r="F72" s="110"/>
      <c r="G72" s="110"/>
    </row>
    <row r="79" spans="2:7" x14ac:dyDescent="0.4">
      <c r="B79" s="110"/>
      <c r="C79" s="110"/>
      <c r="D79" s="110"/>
      <c r="E79" s="110"/>
      <c r="F79" s="110"/>
      <c r="G79" s="110"/>
    </row>
    <row r="87" spans="2:7" x14ac:dyDescent="0.4">
      <c r="B87" s="110"/>
      <c r="C87" s="110"/>
      <c r="D87" s="110"/>
      <c r="E87" s="110"/>
      <c r="F87" s="110"/>
      <c r="G87" s="110"/>
    </row>
    <row r="95" spans="2:7" x14ac:dyDescent="0.4">
      <c r="B95" s="110"/>
      <c r="C95" s="110"/>
      <c r="D95" s="110"/>
      <c r="E95" s="110"/>
      <c r="F95" s="110"/>
      <c r="G95" s="110"/>
    </row>
    <row r="102" spans="2:9" x14ac:dyDescent="0.4">
      <c r="B102" s="110"/>
      <c r="C102" s="110"/>
      <c r="D102" s="110"/>
      <c r="E102" s="110"/>
      <c r="F102" s="110"/>
      <c r="G102" s="110"/>
      <c r="H102" s="110"/>
      <c r="I102" s="110"/>
    </row>
    <row r="104" spans="2:9" x14ac:dyDescent="0.4">
      <c r="B104" s="110"/>
      <c r="C104" s="110"/>
      <c r="D104" s="110"/>
      <c r="E104" s="110"/>
      <c r="F104" s="110"/>
      <c r="G104" s="110"/>
    </row>
  </sheetData>
  <sheetProtection algorithmName="SHA-512" hashValue="o4SLWQHnOLqtjOD+BOua4RCOd5oC4KvfGfTENdFZh3IS3RayF4PSUOXbEK3VZ7V4yLdu+j3AwKkeN6P5j0L32A==" saltValue="3SxKO/U5i8yYhlB/pZcLGA==" spinCount="100000" sheet="1" objects="1" scenarios="1"/>
  <mergeCells count="1">
    <mergeCell ref="C15:E15"/>
  </mergeCells>
  <phoneticPr fontId="1"/>
  <conditionalFormatting sqref="C12">
    <cfRule type="expression" dxfId="6" priority="2">
      <formula>$C$7="無"</formula>
    </cfRule>
    <cfRule type="expression" dxfId="5" priority="6">
      <formula>$C$7="無"</formula>
    </cfRule>
    <cfRule type="containsBlanks" dxfId="4" priority="13">
      <formula>LEN(TRIM(C12))=0</formula>
    </cfRule>
  </conditionalFormatting>
  <conditionalFormatting sqref="C19:C23 E19:G23">
    <cfRule type="containsBlanks" dxfId="3" priority="10">
      <formula>LEN(TRIM(C19))=0</formula>
    </cfRule>
  </conditionalFormatting>
  <conditionalFormatting sqref="C7 C4">
    <cfRule type="containsBlanks" dxfId="2" priority="7">
      <formula>LEN(TRIM(C4))=0</formula>
    </cfRule>
  </conditionalFormatting>
  <conditionalFormatting sqref="C19:G23">
    <cfRule type="expression" dxfId="1" priority="3">
      <formula>$C$7="無"</formula>
    </cfRule>
  </conditionalFormatting>
  <conditionalFormatting sqref="C19:C23">
    <cfRule type="expression" dxfId="0" priority="1">
      <formula>$E19="無"</formula>
    </cfRule>
  </conditionalFormatting>
  <dataValidations count="1">
    <dataValidation type="list" allowBlank="1" showInputMessage="1" showErrorMessage="1" sqref="C7 E19:G23" xr:uid="{113A59D7-BE4C-4F2C-99D4-74D245309B02}">
      <formula1>"有,無"</formula1>
    </dataValidation>
  </dataValidations>
  <hyperlinks>
    <hyperlink ref="C10" r:id="rId1" xr:uid="{57514F1A-8C20-4001-9DF8-C71FAB7B62CC}"/>
  </hyperlinks>
  <pageMargins left="0.7" right="0.7" top="0.75" bottom="0.75" header="0.3" footer="0.3"/>
  <pageSetup paperSize="9" scale="86" fitToHeight="0" orientation="landscape"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AFF9D-370A-480E-B58C-A98B894B812C}">
  <sheetPr>
    <tabColor theme="0" tint="-0.499984740745262"/>
  </sheetPr>
  <dimension ref="A1"/>
  <sheetViews>
    <sheetView workbookViewId="0">
      <selection activeCell="P23" sqref="P23"/>
    </sheetView>
  </sheetViews>
  <sheetFormatPr defaultRowHeight="18.75" x14ac:dyDescent="0.4"/>
  <sheetData/>
  <sheetProtection algorithmName="SHA-512" hashValue="nDtVztAMubsGtQ+klOwfHAPbsAkSQ9bYT4zT9W0p1zer2xxj4V584dKt8HkbyUXWeOH6znUqv5htr5JicrZuPg==" saltValue="Ugv7v6WEWam45+puLNEpfA==" spinCount="100000" sheet="1" objects="1" scenarios="1"/>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C871D-4A85-4D60-9AEC-A9AD0CA7BB4D}">
  <sheetPr codeName="Sheet1">
    <tabColor theme="0" tint="-0.499984740745262"/>
  </sheetPr>
  <dimension ref="B2:B14"/>
  <sheetViews>
    <sheetView workbookViewId="0">
      <selection activeCell="B2" sqref="B2"/>
    </sheetView>
  </sheetViews>
  <sheetFormatPr defaultRowHeight="18.75" x14ac:dyDescent="0.4"/>
  <cols>
    <col min="1" max="1" width="2.625" customWidth="1"/>
  </cols>
  <sheetData>
    <row r="2" spans="2:2" x14ac:dyDescent="0.4">
      <c r="B2" t="s">
        <v>0</v>
      </c>
    </row>
    <row r="3" spans="2:2" x14ac:dyDescent="0.4">
      <c r="B3" s="1" t="s">
        <v>1</v>
      </c>
    </row>
    <row r="4" spans="2:2" x14ac:dyDescent="0.4">
      <c r="B4" s="1" t="s">
        <v>2</v>
      </c>
    </row>
    <row r="5" spans="2:2" x14ac:dyDescent="0.4">
      <c r="B5" s="1" t="s">
        <v>3</v>
      </c>
    </row>
    <row r="6" spans="2:2" x14ac:dyDescent="0.4">
      <c r="B6" s="1" t="s">
        <v>4</v>
      </c>
    </row>
    <row r="7" spans="2:2" x14ac:dyDescent="0.4">
      <c r="B7" s="1" t="s">
        <v>5</v>
      </c>
    </row>
    <row r="8" spans="2:2" x14ac:dyDescent="0.4">
      <c r="B8" s="1" t="s">
        <v>6</v>
      </c>
    </row>
    <row r="9" spans="2:2" x14ac:dyDescent="0.4">
      <c r="B9" s="1" t="s">
        <v>3635</v>
      </c>
    </row>
    <row r="10" spans="2:2" x14ac:dyDescent="0.4">
      <c r="B10" s="1"/>
    </row>
    <row r="11" spans="2:2" x14ac:dyDescent="0.4">
      <c r="B11" s="1" t="s">
        <v>7</v>
      </c>
    </row>
    <row r="12" spans="2:2" x14ac:dyDescent="0.4">
      <c r="B12" s="1" t="s">
        <v>8</v>
      </c>
    </row>
    <row r="13" spans="2:2" x14ac:dyDescent="0.4">
      <c r="B13" s="1" t="s">
        <v>9</v>
      </c>
    </row>
    <row r="14" spans="2:2" x14ac:dyDescent="0.4">
      <c r="B14" s="1" t="s">
        <v>10</v>
      </c>
    </row>
  </sheetData>
  <phoneticPr fontId="1"/>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86578-6487-4AF1-B0EE-335150FB7E0E}">
  <sheetPr>
    <tabColor theme="7" tint="0.79998168889431442"/>
  </sheetPr>
  <dimension ref="B1:F1216"/>
  <sheetViews>
    <sheetView showGridLines="0" workbookViewId="0">
      <selection activeCell="B3" sqref="B3"/>
    </sheetView>
  </sheetViews>
  <sheetFormatPr defaultRowHeight="15.75" x14ac:dyDescent="0.4"/>
  <cols>
    <col min="1" max="1" width="4.375" style="136" customWidth="1"/>
    <col min="2" max="2" width="18" style="136" customWidth="1"/>
    <col min="3" max="3" width="102.5" style="136" customWidth="1"/>
    <col min="4" max="16384" width="9" style="136"/>
  </cols>
  <sheetData>
    <row r="1" spans="2:6" x14ac:dyDescent="0.4">
      <c r="B1" s="145" t="s">
        <v>1852</v>
      </c>
    </row>
    <row r="2" spans="2:6" x14ac:dyDescent="0.4">
      <c r="B2" s="146" t="s">
        <v>298</v>
      </c>
      <c r="C2" s="146" t="s">
        <v>27</v>
      </c>
      <c r="D2" s="146" t="s">
        <v>297</v>
      </c>
      <c r="E2" s="146" t="s">
        <v>1523</v>
      </c>
    </row>
    <row r="3" spans="2:6" x14ac:dyDescent="0.4">
      <c r="B3" s="147" t="s">
        <v>1524</v>
      </c>
      <c r="C3" s="147" t="s">
        <v>1853</v>
      </c>
      <c r="D3" s="147"/>
      <c r="E3" s="147">
        <v>544</v>
      </c>
      <c r="F3" s="148"/>
    </row>
    <row r="4" spans="2:6" x14ac:dyDescent="0.4">
      <c r="B4" s="147" t="s">
        <v>1525</v>
      </c>
      <c r="C4" s="147" t="s">
        <v>1854</v>
      </c>
      <c r="D4" s="147"/>
      <c r="E4" s="147">
        <v>868</v>
      </c>
      <c r="F4" s="148"/>
    </row>
    <row r="5" spans="2:6" x14ac:dyDescent="0.4">
      <c r="B5" s="147" t="s">
        <v>299</v>
      </c>
      <c r="C5" s="147" t="s">
        <v>1855</v>
      </c>
      <c r="D5" s="147"/>
      <c r="E5" s="147">
        <v>5370</v>
      </c>
      <c r="F5" s="148"/>
    </row>
    <row r="6" spans="2:6" x14ac:dyDescent="0.4">
      <c r="B6" s="147" t="s">
        <v>300</v>
      </c>
      <c r="C6" s="147" t="s">
        <v>1856</v>
      </c>
      <c r="D6" s="147"/>
      <c r="E6" s="147">
        <v>1020</v>
      </c>
      <c r="F6" s="148"/>
    </row>
    <row r="7" spans="2:6" x14ac:dyDescent="0.4">
      <c r="B7" s="147" t="s">
        <v>1526</v>
      </c>
      <c r="C7" s="147" t="s">
        <v>1857</v>
      </c>
      <c r="D7" s="147"/>
      <c r="E7" s="147">
        <v>1490</v>
      </c>
      <c r="F7" s="148"/>
    </row>
    <row r="8" spans="2:6" x14ac:dyDescent="0.4">
      <c r="B8" s="147" t="s">
        <v>1527</v>
      </c>
      <c r="C8" s="147" t="s">
        <v>1858</v>
      </c>
      <c r="D8" s="147"/>
      <c r="E8" s="147">
        <v>411</v>
      </c>
      <c r="F8" s="148"/>
    </row>
    <row r="9" spans="2:6" x14ac:dyDescent="0.4">
      <c r="B9" s="147" t="s">
        <v>1528</v>
      </c>
      <c r="C9" s="147" t="s">
        <v>1859</v>
      </c>
      <c r="D9" s="147"/>
      <c r="E9" s="147">
        <v>406</v>
      </c>
      <c r="F9" s="148"/>
    </row>
    <row r="10" spans="2:6" x14ac:dyDescent="0.4">
      <c r="B10" s="147" t="s">
        <v>1529</v>
      </c>
      <c r="C10" s="147" t="s">
        <v>1860</v>
      </c>
      <c r="D10" s="147"/>
      <c r="E10" s="147">
        <v>4350</v>
      </c>
      <c r="F10" s="148"/>
    </row>
    <row r="11" spans="2:6" x14ac:dyDescent="0.4">
      <c r="B11" s="147" t="s">
        <v>1530</v>
      </c>
      <c r="C11" s="147" t="s">
        <v>1861</v>
      </c>
      <c r="D11" s="147"/>
      <c r="E11" s="147">
        <v>5870</v>
      </c>
      <c r="F11" s="148"/>
    </row>
    <row r="12" spans="2:6" x14ac:dyDescent="0.4">
      <c r="B12" s="147" t="s">
        <v>1531</v>
      </c>
      <c r="C12" s="147" t="s">
        <v>1862</v>
      </c>
      <c r="D12" s="147"/>
      <c r="E12" s="147">
        <v>3730</v>
      </c>
      <c r="F12" s="148"/>
    </row>
    <row r="13" spans="2:6" x14ac:dyDescent="0.4">
      <c r="B13" s="147" t="s">
        <v>1532</v>
      </c>
      <c r="C13" s="147" t="s">
        <v>1863</v>
      </c>
      <c r="D13" s="147"/>
      <c r="E13" s="147">
        <v>6030</v>
      </c>
      <c r="F13" s="148"/>
    </row>
    <row r="14" spans="2:6" x14ac:dyDescent="0.4">
      <c r="B14" s="147" t="s">
        <v>301</v>
      </c>
      <c r="C14" s="147" t="s">
        <v>1864</v>
      </c>
      <c r="D14" s="147"/>
      <c r="E14" s="147">
        <v>4120</v>
      </c>
      <c r="F14" s="148"/>
    </row>
    <row r="15" spans="2:6" x14ac:dyDescent="0.4">
      <c r="B15" s="147" t="s">
        <v>302</v>
      </c>
      <c r="C15" s="147" t="s">
        <v>1865</v>
      </c>
      <c r="D15" s="147"/>
      <c r="E15" s="147">
        <v>3750</v>
      </c>
      <c r="F15" s="148"/>
    </row>
    <row r="16" spans="2:6" x14ac:dyDescent="0.4">
      <c r="B16" s="147" t="s">
        <v>303</v>
      </c>
      <c r="C16" s="147" t="s">
        <v>1866</v>
      </c>
      <c r="D16" s="147"/>
      <c r="E16" s="147">
        <v>6100</v>
      </c>
      <c r="F16" s="148"/>
    </row>
    <row r="17" spans="2:6" x14ac:dyDescent="0.4">
      <c r="B17" s="147" t="s">
        <v>304</v>
      </c>
      <c r="C17" s="147" t="s">
        <v>1867</v>
      </c>
      <c r="D17" s="147"/>
      <c r="E17" s="147">
        <v>229</v>
      </c>
      <c r="F17" s="148"/>
    </row>
    <row r="18" spans="2:6" x14ac:dyDescent="0.4">
      <c r="B18" s="147" t="s">
        <v>305</v>
      </c>
      <c r="C18" s="147" t="s">
        <v>1868</v>
      </c>
      <c r="D18" s="147"/>
      <c r="E18" s="147">
        <v>564</v>
      </c>
      <c r="F18" s="148"/>
    </row>
    <row r="19" spans="2:6" x14ac:dyDescent="0.4">
      <c r="B19" s="147" t="s">
        <v>306</v>
      </c>
      <c r="C19" s="147" t="s">
        <v>1869</v>
      </c>
      <c r="D19" s="147"/>
      <c r="E19" s="147">
        <v>633</v>
      </c>
      <c r="F19" s="148"/>
    </row>
    <row r="20" spans="2:6" x14ac:dyDescent="0.4">
      <c r="B20" s="147" t="s">
        <v>307</v>
      </c>
      <c r="C20" s="147" t="s">
        <v>1870</v>
      </c>
      <c r="D20" s="147"/>
      <c r="E20" s="147">
        <v>1620</v>
      </c>
      <c r="F20" s="148"/>
    </row>
    <row r="21" spans="2:6" x14ac:dyDescent="0.4">
      <c r="B21" s="147" t="s">
        <v>308</v>
      </c>
      <c r="C21" s="147" t="s">
        <v>1871</v>
      </c>
      <c r="D21" s="147"/>
      <c r="E21" s="147">
        <v>1690</v>
      </c>
      <c r="F21" s="148"/>
    </row>
    <row r="22" spans="2:6" x14ac:dyDescent="0.4">
      <c r="B22" s="147" t="s">
        <v>309</v>
      </c>
      <c r="C22" s="147" t="s">
        <v>1872</v>
      </c>
      <c r="D22" s="147"/>
      <c r="E22" s="147">
        <v>748</v>
      </c>
      <c r="F22" s="148"/>
    </row>
    <row r="23" spans="2:6" x14ac:dyDescent="0.4">
      <c r="B23" s="147" t="s">
        <v>310</v>
      </c>
      <c r="C23" s="147" t="s">
        <v>1873</v>
      </c>
      <c r="D23" s="147"/>
      <c r="E23" s="147">
        <v>2050</v>
      </c>
      <c r="F23" s="148"/>
    </row>
    <row r="24" spans="2:6" x14ac:dyDescent="0.4">
      <c r="B24" s="147" t="s">
        <v>311</v>
      </c>
      <c r="C24" s="147" t="s">
        <v>1874</v>
      </c>
      <c r="D24" s="147"/>
      <c r="E24" s="147">
        <v>180</v>
      </c>
      <c r="F24" s="148"/>
    </row>
    <row r="25" spans="2:6" x14ac:dyDescent="0.4">
      <c r="B25" s="147" t="s">
        <v>312</v>
      </c>
      <c r="C25" s="147" t="s">
        <v>1875</v>
      </c>
      <c r="D25" s="147"/>
      <c r="E25" s="147">
        <v>92</v>
      </c>
      <c r="F25" s="148"/>
    </row>
    <row r="26" spans="2:6" x14ac:dyDescent="0.4">
      <c r="B26" s="147" t="s">
        <v>313</v>
      </c>
      <c r="C26" s="147" t="s">
        <v>1876</v>
      </c>
      <c r="D26" s="147"/>
      <c r="E26" s="147">
        <v>144</v>
      </c>
      <c r="F26" s="148"/>
    </row>
    <row r="27" spans="2:6" x14ac:dyDescent="0.4">
      <c r="B27" s="147" t="s">
        <v>314</v>
      </c>
      <c r="C27" s="147" t="s">
        <v>1877</v>
      </c>
      <c r="D27" s="147"/>
      <c r="E27" s="147">
        <v>1600</v>
      </c>
      <c r="F27" s="148"/>
    </row>
    <row r="28" spans="2:6" x14ac:dyDescent="0.4">
      <c r="B28" s="147" t="s">
        <v>315</v>
      </c>
      <c r="C28" s="147" t="s">
        <v>1878</v>
      </c>
      <c r="D28" s="147"/>
      <c r="E28" s="147">
        <v>2070</v>
      </c>
      <c r="F28" s="148"/>
    </row>
    <row r="29" spans="2:6" x14ac:dyDescent="0.4">
      <c r="B29" s="147" t="s">
        <v>316</v>
      </c>
      <c r="C29" s="147" t="s">
        <v>1879</v>
      </c>
      <c r="D29" s="147"/>
      <c r="E29" s="147">
        <v>4470</v>
      </c>
      <c r="F29" s="148"/>
    </row>
    <row r="30" spans="2:6" x14ac:dyDescent="0.4">
      <c r="B30" s="147" t="s">
        <v>317</v>
      </c>
      <c r="C30" s="147" t="s">
        <v>1880</v>
      </c>
      <c r="D30" s="147"/>
      <c r="E30" s="147">
        <v>1510</v>
      </c>
      <c r="F30" s="148"/>
    </row>
    <row r="31" spans="2:6" x14ac:dyDescent="0.4">
      <c r="B31" s="147" t="s">
        <v>318</v>
      </c>
      <c r="C31" s="147" t="s">
        <v>1881</v>
      </c>
      <c r="D31" s="147"/>
      <c r="E31" s="147">
        <v>1520</v>
      </c>
      <c r="F31" s="148"/>
    </row>
    <row r="32" spans="2:6" x14ac:dyDescent="0.4">
      <c r="B32" s="147" t="s">
        <v>319</v>
      </c>
      <c r="C32" s="147" t="s">
        <v>1882</v>
      </c>
      <c r="D32" s="147"/>
      <c r="E32" s="147">
        <v>1610</v>
      </c>
      <c r="F32" s="148"/>
    </row>
    <row r="33" spans="2:6" x14ac:dyDescent="0.4">
      <c r="B33" s="147" t="s">
        <v>320</v>
      </c>
      <c r="C33" s="147" t="s">
        <v>1883</v>
      </c>
      <c r="D33" s="147"/>
      <c r="E33" s="147">
        <v>1490</v>
      </c>
      <c r="F33" s="148"/>
    </row>
    <row r="34" spans="2:6" x14ac:dyDescent="0.4">
      <c r="B34" s="147" t="s">
        <v>321</v>
      </c>
      <c r="C34" s="147" t="s">
        <v>1884</v>
      </c>
      <c r="D34" s="147"/>
      <c r="E34" s="147">
        <v>1440</v>
      </c>
      <c r="F34" s="148"/>
    </row>
    <row r="35" spans="2:6" x14ac:dyDescent="0.4">
      <c r="B35" s="147" t="s">
        <v>322</v>
      </c>
      <c r="C35" s="147" t="s">
        <v>1885</v>
      </c>
      <c r="D35" s="147"/>
      <c r="E35" s="147">
        <v>1540</v>
      </c>
      <c r="F35" s="148"/>
    </row>
    <row r="36" spans="2:6" x14ac:dyDescent="0.4">
      <c r="B36" s="147" t="s">
        <v>323</v>
      </c>
      <c r="C36" s="147" t="s">
        <v>1886</v>
      </c>
      <c r="D36" s="147"/>
      <c r="E36" s="147">
        <v>1600</v>
      </c>
      <c r="F36" s="148"/>
    </row>
    <row r="37" spans="2:6" x14ac:dyDescent="0.4">
      <c r="B37" s="147" t="s">
        <v>324</v>
      </c>
      <c r="C37" s="147" t="s">
        <v>1887</v>
      </c>
      <c r="D37" s="147"/>
      <c r="E37" s="147">
        <v>1620</v>
      </c>
      <c r="F37" s="148"/>
    </row>
    <row r="38" spans="2:6" x14ac:dyDescent="0.4">
      <c r="B38" s="147" t="s">
        <v>325</v>
      </c>
      <c r="C38" s="147" t="s">
        <v>1888</v>
      </c>
      <c r="D38" s="147"/>
      <c r="E38" s="147">
        <v>1610</v>
      </c>
      <c r="F38" s="148"/>
    </row>
    <row r="39" spans="2:6" x14ac:dyDescent="0.4">
      <c r="B39" s="147" t="s">
        <v>326</v>
      </c>
      <c r="C39" s="147" t="s">
        <v>1889</v>
      </c>
      <c r="D39" s="147"/>
      <c r="E39" s="147">
        <v>1630</v>
      </c>
      <c r="F39" s="148"/>
    </row>
    <row r="40" spans="2:6" x14ac:dyDescent="0.4">
      <c r="B40" s="147" t="s">
        <v>327</v>
      </c>
      <c r="C40" s="147" t="s">
        <v>1890</v>
      </c>
      <c r="D40" s="147"/>
      <c r="E40" s="147">
        <v>5780</v>
      </c>
      <c r="F40" s="148"/>
    </row>
    <row r="41" spans="2:6" x14ac:dyDescent="0.4">
      <c r="B41" s="147" t="s">
        <v>328</v>
      </c>
      <c r="C41" s="147" t="s">
        <v>1891</v>
      </c>
      <c r="D41" s="147"/>
      <c r="E41" s="147">
        <v>22200</v>
      </c>
      <c r="F41" s="148"/>
    </row>
    <row r="42" spans="2:6" x14ac:dyDescent="0.4">
      <c r="B42" s="147" t="s">
        <v>329</v>
      </c>
      <c r="C42" s="147" t="s">
        <v>1892</v>
      </c>
      <c r="D42" s="147"/>
      <c r="E42" s="147">
        <v>3490</v>
      </c>
      <c r="F42" s="148"/>
    </row>
    <row r="43" spans="2:6" x14ac:dyDescent="0.4">
      <c r="B43" s="147" t="s">
        <v>330</v>
      </c>
      <c r="C43" s="147" t="s">
        <v>1893</v>
      </c>
      <c r="D43" s="147"/>
      <c r="E43" s="147">
        <v>3210</v>
      </c>
      <c r="F43" s="148"/>
    </row>
    <row r="44" spans="2:6" x14ac:dyDescent="0.4">
      <c r="B44" s="147" t="s">
        <v>331</v>
      </c>
      <c r="C44" s="147" t="s">
        <v>1894</v>
      </c>
      <c r="D44" s="147"/>
      <c r="E44" s="147">
        <v>4430</v>
      </c>
      <c r="F44" s="148"/>
    </row>
    <row r="45" spans="2:6" x14ac:dyDescent="0.4">
      <c r="B45" s="147" t="s">
        <v>333</v>
      </c>
      <c r="C45" s="147" t="s">
        <v>1895</v>
      </c>
      <c r="D45" s="147" t="s">
        <v>332</v>
      </c>
      <c r="E45" s="147">
        <v>6</v>
      </c>
      <c r="F45" s="148"/>
    </row>
    <row r="46" spans="2:6" x14ac:dyDescent="0.4">
      <c r="B46" s="147" t="s">
        <v>334</v>
      </c>
      <c r="C46" s="147" t="s">
        <v>1896</v>
      </c>
      <c r="D46" s="147" t="s">
        <v>332</v>
      </c>
      <c r="E46" s="147">
        <v>10</v>
      </c>
      <c r="F46" s="148"/>
    </row>
    <row r="47" spans="2:6" x14ac:dyDescent="0.4">
      <c r="B47" s="147" t="s">
        <v>336</v>
      </c>
      <c r="C47" s="147" t="s">
        <v>1897</v>
      </c>
      <c r="D47" s="147" t="s">
        <v>335</v>
      </c>
      <c r="E47" s="147">
        <v>37</v>
      </c>
      <c r="F47" s="148"/>
    </row>
    <row r="48" spans="2:6" x14ac:dyDescent="0.4">
      <c r="B48" s="147" t="s">
        <v>337</v>
      </c>
      <c r="C48" s="147" t="s">
        <v>1898</v>
      </c>
      <c r="D48" s="147" t="s">
        <v>332</v>
      </c>
      <c r="E48" s="147">
        <v>25</v>
      </c>
      <c r="F48" s="148"/>
    </row>
    <row r="49" spans="2:6" x14ac:dyDescent="0.4">
      <c r="B49" s="147" t="s">
        <v>338</v>
      </c>
      <c r="C49" s="147" t="s">
        <v>1899</v>
      </c>
      <c r="D49" s="147"/>
      <c r="E49" s="147">
        <v>1060</v>
      </c>
      <c r="F49" s="148"/>
    </row>
    <row r="50" spans="2:6" x14ac:dyDescent="0.4">
      <c r="B50" s="147" t="s">
        <v>339</v>
      </c>
      <c r="C50" s="147" t="s">
        <v>1900</v>
      </c>
      <c r="D50" s="147"/>
      <c r="E50" s="147">
        <v>139</v>
      </c>
      <c r="F50" s="148"/>
    </row>
    <row r="51" spans="2:6" x14ac:dyDescent="0.4">
      <c r="B51" s="147" t="s">
        <v>340</v>
      </c>
      <c r="C51" s="147" t="s">
        <v>1901</v>
      </c>
      <c r="D51" s="147"/>
      <c r="E51" s="147">
        <v>303</v>
      </c>
      <c r="F51" s="148"/>
    </row>
    <row r="52" spans="2:6" x14ac:dyDescent="0.4">
      <c r="B52" s="147" t="s">
        <v>341</v>
      </c>
      <c r="C52" s="147" t="s">
        <v>1902</v>
      </c>
      <c r="D52" s="147"/>
      <c r="E52" s="147">
        <v>1080000</v>
      </c>
      <c r="F52" s="148"/>
    </row>
    <row r="53" spans="2:6" x14ac:dyDescent="0.4">
      <c r="B53" s="147" t="s">
        <v>342</v>
      </c>
      <c r="C53" s="147" t="s">
        <v>1903</v>
      </c>
      <c r="D53" s="147"/>
      <c r="E53" s="147">
        <v>2310</v>
      </c>
      <c r="F53" s="148"/>
    </row>
    <row r="54" spans="2:6" x14ac:dyDescent="0.4">
      <c r="B54" s="147" t="s">
        <v>343</v>
      </c>
      <c r="C54" s="147" t="s">
        <v>1904</v>
      </c>
      <c r="D54" s="147"/>
      <c r="E54" s="147">
        <v>3040</v>
      </c>
      <c r="F54" s="148"/>
    </row>
    <row r="55" spans="2:6" x14ac:dyDescent="0.4">
      <c r="B55" s="147" t="s">
        <v>344</v>
      </c>
      <c r="C55" s="147" t="s">
        <v>1905</v>
      </c>
      <c r="D55" s="147"/>
      <c r="E55" s="147">
        <v>15000</v>
      </c>
      <c r="F55" s="148"/>
    </row>
    <row r="56" spans="2:6" x14ac:dyDescent="0.4">
      <c r="B56" s="147" t="s">
        <v>345</v>
      </c>
      <c r="C56" s="147" t="s">
        <v>1906</v>
      </c>
      <c r="D56" s="147"/>
      <c r="E56" s="147">
        <v>29400</v>
      </c>
      <c r="F56" s="148"/>
    </row>
    <row r="57" spans="2:6" x14ac:dyDescent="0.4">
      <c r="B57" s="147" t="s">
        <v>1907</v>
      </c>
      <c r="C57" s="147" t="s">
        <v>1908</v>
      </c>
      <c r="D57" s="147"/>
      <c r="E57" s="147">
        <v>125000</v>
      </c>
      <c r="F57" s="148"/>
    </row>
    <row r="58" spans="2:6" x14ac:dyDescent="0.4">
      <c r="B58" s="147" t="s">
        <v>347</v>
      </c>
      <c r="C58" s="147" t="s">
        <v>346</v>
      </c>
      <c r="D58" s="147"/>
      <c r="E58" s="147">
        <v>2440</v>
      </c>
      <c r="F58" s="148"/>
    </row>
    <row r="59" spans="2:6" x14ac:dyDescent="0.4">
      <c r="B59" s="147" t="s">
        <v>348</v>
      </c>
      <c r="C59" s="147" t="s">
        <v>1909</v>
      </c>
      <c r="D59" s="147"/>
      <c r="E59" s="147">
        <v>14100</v>
      </c>
      <c r="F59" s="148"/>
    </row>
    <row r="60" spans="2:6" x14ac:dyDescent="0.4">
      <c r="B60" s="147" t="s">
        <v>349</v>
      </c>
      <c r="C60" s="147" t="s">
        <v>1910</v>
      </c>
      <c r="D60" s="147"/>
      <c r="E60" s="147">
        <v>2100</v>
      </c>
      <c r="F60" s="148"/>
    </row>
    <row r="61" spans="2:6" x14ac:dyDescent="0.4">
      <c r="B61" s="147" t="s">
        <v>350</v>
      </c>
      <c r="C61" s="147" t="s">
        <v>1911</v>
      </c>
      <c r="D61" s="147"/>
      <c r="E61" s="147">
        <v>3660</v>
      </c>
      <c r="F61" s="148"/>
    </row>
    <row r="62" spans="2:6" x14ac:dyDescent="0.4">
      <c r="B62" s="147" t="s">
        <v>351</v>
      </c>
      <c r="C62" s="147" t="s">
        <v>1912</v>
      </c>
      <c r="D62" s="147"/>
      <c r="E62" s="147">
        <v>11100</v>
      </c>
      <c r="F62" s="148"/>
    </row>
    <row r="63" spans="2:6" x14ac:dyDescent="0.4">
      <c r="B63" s="147" t="s">
        <v>352</v>
      </c>
      <c r="C63" s="147" t="s">
        <v>1913</v>
      </c>
      <c r="D63" s="147"/>
      <c r="E63" s="147">
        <v>21000</v>
      </c>
      <c r="F63" s="148"/>
    </row>
    <row r="64" spans="2:6" x14ac:dyDescent="0.4">
      <c r="B64" s="147" t="s">
        <v>353</v>
      </c>
      <c r="C64" s="147" t="s">
        <v>1914</v>
      </c>
      <c r="D64" s="147"/>
      <c r="E64" s="147">
        <v>51400</v>
      </c>
      <c r="F64" s="148"/>
    </row>
    <row r="65" spans="2:6" x14ac:dyDescent="0.4">
      <c r="B65" s="147" t="s">
        <v>354</v>
      </c>
      <c r="C65" s="147" t="s">
        <v>1915</v>
      </c>
      <c r="D65" s="147"/>
      <c r="E65" s="147">
        <v>37800</v>
      </c>
      <c r="F65" s="148"/>
    </row>
    <row r="66" spans="2:6" x14ac:dyDescent="0.4">
      <c r="B66" s="147" t="s">
        <v>1553</v>
      </c>
      <c r="C66" s="147" t="s">
        <v>1916</v>
      </c>
      <c r="D66" s="147"/>
      <c r="E66" s="147">
        <v>50900</v>
      </c>
      <c r="F66" s="148"/>
    </row>
    <row r="67" spans="2:6" x14ac:dyDescent="0.4">
      <c r="B67" s="147" t="s">
        <v>1554</v>
      </c>
      <c r="C67" s="147" t="s">
        <v>1917</v>
      </c>
      <c r="D67" s="147"/>
      <c r="E67" s="147">
        <v>46000</v>
      </c>
      <c r="F67" s="148"/>
    </row>
    <row r="68" spans="2:6" x14ac:dyDescent="0.4">
      <c r="B68" s="147" t="s">
        <v>1555</v>
      </c>
      <c r="C68" s="147" t="s">
        <v>1918</v>
      </c>
      <c r="D68" s="147"/>
      <c r="E68" s="147">
        <v>74400</v>
      </c>
      <c r="F68" s="148"/>
    </row>
    <row r="69" spans="2:6" x14ac:dyDescent="0.4">
      <c r="B69" s="147" t="s">
        <v>355</v>
      </c>
      <c r="C69" s="147" t="s">
        <v>1919</v>
      </c>
      <c r="D69" s="147"/>
      <c r="E69" s="147">
        <v>36500</v>
      </c>
      <c r="F69" s="148"/>
    </row>
    <row r="70" spans="2:6" x14ac:dyDescent="0.4">
      <c r="B70" s="147" t="s">
        <v>356</v>
      </c>
      <c r="C70" s="147" t="s">
        <v>1920</v>
      </c>
      <c r="D70" s="147"/>
      <c r="E70" s="147">
        <v>74200</v>
      </c>
      <c r="F70" s="148"/>
    </row>
    <row r="71" spans="2:6" x14ac:dyDescent="0.4">
      <c r="B71" s="147" t="s">
        <v>357</v>
      </c>
      <c r="C71" s="147" t="s">
        <v>1921</v>
      </c>
      <c r="D71" s="147"/>
      <c r="E71" s="147">
        <v>89500</v>
      </c>
      <c r="F71" s="148"/>
    </row>
    <row r="72" spans="2:6" x14ac:dyDescent="0.4">
      <c r="B72" s="147" t="s">
        <v>358</v>
      </c>
      <c r="C72" s="147" t="s">
        <v>1922</v>
      </c>
      <c r="D72" s="147"/>
      <c r="E72" s="147">
        <v>170000</v>
      </c>
      <c r="F72" s="148"/>
    </row>
    <row r="73" spans="2:6" x14ac:dyDescent="0.4">
      <c r="B73" s="147" t="s">
        <v>359</v>
      </c>
      <c r="C73" s="147" t="s">
        <v>1923</v>
      </c>
      <c r="D73" s="147"/>
      <c r="E73" s="147">
        <v>180000</v>
      </c>
      <c r="F73" s="148"/>
    </row>
    <row r="74" spans="2:6" x14ac:dyDescent="0.4">
      <c r="B74" s="147" t="s">
        <v>360</v>
      </c>
      <c r="C74" s="147" t="s">
        <v>1924</v>
      </c>
      <c r="D74" s="147"/>
      <c r="E74" s="147">
        <v>163000</v>
      </c>
      <c r="F74" s="148"/>
    </row>
    <row r="75" spans="2:6" x14ac:dyDescent="0.4">
      <c r="B75" s="147" t="s">
        <v>361</v>
      </c>
      <c r="C75" s="147" t="s">
        <v>1925</v>
      </c>
      <c r="D75" s="147"/>
      <c r="E75" s="147">
        <v>2000</v>
      </c>
      <c r="F75" s="148"/>
    </row>
    <row r="76" spans="2:6" x14ac:dyDescent="0.4">
      <c r="B76" s="147" t="s">
        <v>362</v>
      </c>
      <c r="C76" s="147" t="s">
        <v>1926</v>
      </c>
      <c r="D76" s="147"/>
      <c r="E76" s="147">
        <v>13300</v>
      </c>
      <c r="F76" s="148"/>
    </row>
    <row r="77" spans="2:6" x14ac:dyDescent="0.4">
      <c r="B77" s="147" t="s">
        <v>363</v>
      </c>
      <c r="C77" s="147" t="s">
        <v>1927</v>
      </c>
      <c r="D77" s="147"/>
      <c r="E77" s="147">
        <v>30800</v>
      </c>
      <c r="F77" s="148"/>
    </row>
    <row r="78" spans="2:6" x14ac:dyDescent="0.4">
      <c r="B78" s="147" t="s">
        <v>364</v>
      </c>
      <c r="C78" s="147" t="s">
        <v>1928</v>
      </c>
      <c r="D78" s="147"/>
      <c r="E78" s="147">
        <v>3730</v>
      </c>
      <c r="F78" s="148"/>
    </row>
    <row r="79" spans="2:6" x14ac:dyDescent="0.4">
      <c r="B79" s="147" t="s">
        <v>365</v>
      </c>
      <c r="C79" s="147" t="s">
        <v>1929</v>
      </c>
      <c r="D79" s="147"/>
      <c r="E79" s="147">
        <v>4210</v>
      </c>
      <c r="F79" s="148"/>
    </row>
    <row r="80" spans="2:6" x14ac:dyDescent="0.4">
      <c r="B80" s="147" t="s">
        <v>366</v>
      </c>
      <c r="C80" s="147" t="s">
        <v>1930</v>
      </c>
      <c r="D80" s="147"/>
      <c r="E80" s="147">
        <v>39500</v>
      </c>
      <c r="F80" s="148"/>
    </row>
    <row r="81" spans="2:6" x14ac:dyDescent="0.4">
      <c r="B81" s="147" t="s">
        <v>367</v>
      </c>
      <c r="C81" s="147" t="s">
        <v>1931</v>
      </c>
      <c r="D81" s="147"/>
      <c r="E81" s="147">
        <v>35100</v>
      </c>
      <c r="F81" s="148"/>
    </row>
    <row r="82" spans="2:6" x14ac:dyDescent="0.4">
      <c r="B82" s="147" t="s">
        <v>368</v>
      </c>
      <c r="C82" s="147" t="s">
        <v>1932</v>
      </c>
      <c r="D82" s="147"/>
      <c r="E82" s="147">
        <v>30800</v>
      </c>
      <c r="F82" s="148"/>
    </row>
    <row r="83" spans="2:6" x14ac:dyDescent="0.4">
      <c r="B83" s="147" t="s">
        <v>369</v>
      </c>
      <c r="C83" s="147" t="s">
        <v>1933</v>
      </c>
      <c r="D83" s="147"/>
      <c r="E83" s="147">
        <v>53600</v>
      </c>
      <c r="F83" s="148"/>
    </row>
    <row r="84" spans="2:6" x14ac:dyDescent="0.4">
      <c r="B84" s="147" t="s">
        <v>370</v>
      </c>
      <c r="C84" s="147" t="s">
        <v>1934</v>
      </c>
      <c r="D84" s="147"/>
      <c r="E84" s="147">
        <v>64600</v>
      </c>
      <c r="F84" s="148"/>
    </row>
    <row r="85" spans="2:6" x14ac:dyDescent="0.4">
      <c r="B85" s="147" t="s">
        <v>371</v>
      </c>
      <c r="C85" s="147" t="s">
        <v>1935</v>
      </c>
      <c r="D85" s="147"/>
      <c r="E85" s="147">
        <v>73100</v>
      </c>
      <c r="F85" s="148"/>
    </row>
    <row r="86" spans="2:6" x14ac:dyDescent="0.4">
      <c r="B86" s="147" t="s">
        <v>373</v>
      </c>
      <c r="C86" s="147" t="s">
        <v>372</v>
      </c>
      <c r="D86" s="147"/>
      <c r="E86" s="147">
        <v>111000</v>
      </c>
      <c r="F86" s="148"/>
    </row>
    <row r="87" spans="2:6" x14ac:dyDescent="0.4">
      <c r="B87" s="147" t="s">
        <v>1556</v>
      </c>
      <c r="C87" s="147" t="s">
        <v>1936</v>
      </c>
      <c r="D87" s="147"/>
      <c r="E87" s="147">
        <v>2640</v>
      </c>
      <c r="F87" s="148"/>
    </row>
    <row r="88" spans="2:6" x14ac:dyDescent="0.4">
      <c r="B88" s="147" t="s">
        <v>1557</v>
      </c>
      <c r="C88" s="147" t="s">
        <v>1937</v>
      </c>
      <c r="D88" s="147"/>
      <c r="E88" s="147">
        <v>14200</v>
      </c>
      <c r="F88" s="148"/>
    </row>
    <row r="89" spans="2:6" x14ac:dyDescent="0.4">
      <c r="B89" s="147" t="s">
        <v>374</v>
      </c>
      <c r="C89" s="147" t="s">
        <v>1938</v>
      </c>
      <c r="D89" s="147"/>
      <c r="E89" s="147">
        <v>13300</v>
      </c>
      <c r="F89" s="148"/>
    </row>
    <row r="90" spans="2:6" x14ac:dyDescent="0.4">
      <c r="B90" s="147" t="s">
        <v>375</v>
      </c>
      <c r="C90" s="147" t="s">
        <v>1939</v>
      </c>
      <c r="D90" s="147"/>
      <c r="E90" s="147">
        <v>17800</v>
      </c>
      <c r="F90" s="148"/>
    </row>
    <row r="91" spans="2:6" x14ac:dyDescent="0.4">
      <c r="B91" s="147" t="s">
        <v>376</v>
      </c>
      <c r="C91" s="147" t="s">
        <v>1940</v>
      </c>
      <c r="D91" s="147"/>
      <c r="E91" s="147">
        <v>155000</v>
      </c>
      <c r="F91" s="148"/>
    </row>
    <row r="92" spans="2:6" x14ac:dyDescent="0.4">
      <c r="B92" s="147" t="s">
        <v>377</v>
      </c>
      <c r="C92" s="147" t="s">
        <v>1941</v>
      </c>
      <c r="D92" s="147"/>
      <c r="E92" s="147">
        <v>257000</v>
      </c>
      <c r="F92" s="148"/>
    </row>
    <row r="93" spans="2:6" x14ac:dyDescent="0.4">
      <c r="B93" s="147" t="s">
        <v>378</v>
      </c>
      <c r="C93" s="147" t="s">
        <v>1942</v>
      </c>
      <c r="D93" s="147"/>
      <c r="E93" s="147">
        <v>24500</v>
      </c>
      <c r="F93" s="148"/>
    </row>
    <row r="94" spans="2:6" x14ac:dyDescent="0.4">
      <c r="B94" s="147" t="s">
        <v>379</v>
      </c>
      <c r="C94" s="147" t="s">
        <v>1943</v>
      </c>
      <c r="D94" s="147"/>
      <c r="E94" s="147">
        <v>24100</v>
      </c>
      <c r="F94" s="148"/>
    </row>
    <row r="95" spans="2:6" x14ac:dyDescent="0.4">
      <c r="B95" s="147" t="s">
        <v>380</v>
      </c>
      <c r="C95" s="147" t="s">
        <v>1944</v>
      </c>
      <c r="D95" s="147"/>
      <c r="E95" s="147">
        <v>5860</v>
      </c>
      <c r="F95" s="148"/>
    </row>
    <row r="96" spans="2:6" x14ac:dyDescent="0.4">
      <c r="B96" s="147" t="s">
        <v>382</v>
      </c>
      <c r="C96" s="147" t="s">
        <v>381</v>
      </c>
      <c r="D96" s="147"/>
      <c r="E96" s="147">
        <v>1100</v>
      </c>
      <c r="F96" s="148"/>
    </row>
    <row r="97" spans="2:6" x14ac:dyDescent="0.4">
      <c r="B97" s="147" t="s">
        <v>383</v>
      </c>
      <c r="C97" s="147" t="s">
        <v>1945</v>
      </c>
      <c r="D97" s="147"/>
      <c r="E97" s="147">
        <v>3490</v>
      </c>
      <c r="F97" s="148"/>
    </row>
    <row r="98" spans="2:6" x14ac:dyDescent="0.4">
      <c r="B98" s="147" t="s">
        <v>384</v>
      </c>
      <c r="C98" s="147" t="s">
        <v>1946</v>
      </c>
      <c r="D98" s="147"/>
      <c r="E98" s="147">
        <v>3210</v>
      </c>
      <c r="F98" s="148"/>
    </row>
    <row r="99" spans="2:6" x14ac:dyDescent="0.4">
      <c r="B99" s="147" t="s">
        <v>385</v>
      </c>
      <c r="C99" s="147" t="s">
        <v>1947</v>
      </c>
      <c r="D99" s="147"/>
      <c r="E99" s="147">
        <v>4430</v>
      </c>
      <c r="F99" s="148"/>
    </row>
    <row r="100" spans="2:6" x14ac:dyDescent="0.4">
      <c r="B100" s="147" t="s">
        <v>386</v>
      </c>
      <c r="C100" s="147" t="s">
        <v>1948</v>
      </c>
      <c r="D100" s="147"/>
      <c r="E100" s="147">
        <v>89</v>
      </c>
      <c r="F100" s="148"/>
    </row>
    <row r="101" spans="2:6" x14ac:dyDescent="0.4">
      <c r="B101" s="147" t="s">
        <v>387</v>
      </c>
      <c r="C101" s="147" t="s">
        <v>1949</v>
      </c>
      <c r="D101" s="147"/>
      <c r="E101" s="147">
        <v>95</v>
      </c>
      <c r="F101" s="148"/>
    </row>
    <row r="102" spans="2:6" x14ac:dyDescent="0.4">
      <c r="B102" s="147" t="s">
        <v>1559</v>
      </c>
      <c r="C102" s="147" t="s">
        <v>1950</v>
      </c>
      <c r="D102" s="147"/>
      <c r="E102" s="147">
        <v>1820</v>
      </c>
      <c r="F102" s="148"/>
    </row>
    <row r="103" spans="2:6" x14ac:dyDescent="0.4">
      <c r="B103" s="147" t="s">
        <v>1560</v>
      </c>
      <c r="C103" s="147" t="s">
        <v>1951</v>
      </c>
      <c r="D103" s="147"/>
      <c r="E103" s="147">
        <v>7080</v>
      </c>
      <c r="F103" s="148"/>
    </row>
    <row r="104" spans="2:6" x14ac:dyDescent="0.4">
      <c r="B104" s="147" t="s">
        <v>388</v>
      </c>
      <c r="C104" s="147" t="s">
        <v>1952</v>
      </c>
      <c r="D104" s="147"/>
      <c r="E104" s="147">
        <v>2250</v>
      </c>
      <c r="F104" s="148"/>
    </row>
    <row r="105" spans="2:6" x14ac:dyDescent="0.4">
      <c r="B105" s="147" t="s">
        <v>389</v>
      </c>
      <c r="C105" s="147" t="s">
        <v>1953</v>
      </c>
      <c r="D105" s="147"/>
      <c r="E105" s="147">
        <v>7350</v>
      </c>
      <c r="F105" s="148"/>
    </row>
    <row r="106" spans="2:6" x14ac:dyDescent="0.4">
      <c r="B106" s="147" t="s">
        <v>390</v>
      </c>
      <c r="C106" s="147" t="s">
        <v>1954</v>
      </c>
      <c r="D106" s="147"/>
      <c r="E106" s="147">
        <v>19600</v>
      </c>
      <c r="F106" s="148"/>
    </row>
    <row r="107" spans="2:6" x14ac:dyDescent="0.4">
      <c r="B107" s="147" t="s">
        <v>391</v>
      </c>
      <c r="C107" s="147" t="s">
        <v>1955</v>
      </c>
      <c r="D107" s="147"/>
      <c r="E107" s="147">
        <v>34900</v>
      </c>
      <c r="F107" s="148"/>
    </row>
    <row r="108" spans="2:6" x14ac:dyDescent="0.4">
      <c r="B108" s="147" t="s">
        <v>1956</v>
      </c>
      <c r="C108" s="147" t="s">
        <v>1957</v>
      </c>
      <c r="D108" s="147"/>
      <c r="E108" s="147">
        <v>9550</v>
      </c>
      <c r="F108" s="148"/>
    </row>
    <row r="109" spans="2:6" x14ac:dyDescent="0.4">
      <c r="B109" s="147" t="s">
        <v>1566</v>
      </c>
      <c r="C109" s="147" t="s">
        <v>1958</v>
      </c>
      <c r="D109" s="147"/>
      <c r="E109" s="147">
        <v>1670</v>
      </c>
      <c r="F109" s="148"/>
    </row>
    <row r="110" spans="2:6" x14ac:dyDescent="0.4">
      <c r="B110" s="147" t="s">
        <v>1567</v>
      </c>
      <c r="C110" s="147" t="s">
        <v>1959</v>
      </c>
      <c r="D110" s="147"/>
      <c r="E110" s="147">
        <v>7190</v>
      </c>
      <c r="F110" s="148"/>
    </row>
    <row r="111" spans="2:6" x14ac:dyDescent="0.4">
      <c r="B111" s="147" t="s">
        <v>1568</v>
      </c>
      <c r="C111" s="147" t="s">
        <v>1960</v>
      </c>
      <c r="D111" s="147"/>
      <c r="E111" s="147">
        <v>13200</v>
      </c>
      <c r="F111" s="148"/>
    </row>
    <row r="112" spans="2:6" x14ac:dyDescent="0.4">
      <c r="B112" s="147" t="s">
        <v>1569</v>
      </c>
      <c r="C112" s="147" t="s">
        <v>1961</v>
      </c>
      <c r="D112" s="147"/>
      <c r="E112" s="147">
        <v>20500</v>
      </c>
      <c r="F112" s="148"/>
    </row>
    <row r="113" spans="2:6" x14ac:dyDescent="0.4">
      <c r="B113" s="147" t="s">
        <v>394</v>
      </c>
      <c r="C113" s="147" t="s">
        <v>393</v>
      </c>
      <c r="D113" s="147" t="s">
        <v>392</v>
      </c>
      <c r="E113" s="147">
        <v>1230</v>
      </c>
      <c r="F113" s="148"/>
    </row>
    <row r="114" spans="2:6" x14ac:dyDescent="0.4">
      <c r="B114" s="147" t="s">
        <v>395</v>
      </c>
      <c r="C114" s="147" t="s">
        <v>1962</v>
      </c>
      <c r="D114" s="147"/>
      <c r="E114" s="147">
        <v>18500</v>
      </c>
      <c r="F114" s="148"/>
    </row>
    <row r="115" spans="2:6" x14ac:dyDescent="0.4">
      <c r="B115" s="147" t="s">
        <v>396</v>
      </c>
      <c r="C115" s="147" t="s">
        <v>1963</v>
      </c>
      <c r="D115" s="147"/>
      <c r="E115" s="147">
        <v>2810</v>
      </c>
      <c r="F115" s="148"/>
    </row>
    <row r="116" spans="2:6" x14ac:dyDescent="0.4">
      <c r="B116" s="147" t="s">
        <v>397</v>
      </c>
      <c r="C116" s="147" t="s">
        <v>1964</v>
      </c>
      <c r="D116" s="147"/>
      <c r="E116" s="147">
        <v>6180</v>
      </c>
      <c r="F116" s="148"/>
    </row>
    <row r="117" spans="2:6" x14ac:dyDescent="0.4">
      <c r="B117" s="147" t="s">
        <v>398</v>
      </c>
      <c r="C117" s="147" t="s">
        <v>1965</v>
      </c>
      <c r="D117" s="147"/>
      <c r="E117" s="147">
        <v>12400</v>
      </c>
      <c r="F117" s="148"/>
    </row>
    <row r="118" spans="2:6" x14ac:dyDescent="0.4">
      <c r="B118" s="147" t="s">
        <v>399</v>
      </c>
      <c r="C118" s="147" t="s">
        <v>1966</v>
      </c>
      <c r="D118" s="147"/>
      <c r="E118" s="147">
        <v>73500</v>
      </c>
      <c r="F118" s="148"/>
    </row>
    <row r="119" spans="2:6" x14ac:dyDescent="0.4">
      <c r="B119" s="147" t="s">
        <v>400</v>
      </c>
      <c r="C119" s="147" t="s">
        <v>1967</v>
      </c>
      <c r="D119" s="147"/>
      <c r="E119" s="147">
        <v>1980</v>
      </c>
      <c r="F119" s="148"/>
    </row>
    <row r="120" spans="2:6" x14ac:dyDescent="0.4">
      <c r="B120" s="147" t="s">
        <v>401</v>
      </c>
      <c r="C120" s="147" t="s">
        <v>1968</v>
      </c>
      <c r="D120" s="147"/>
      <c r="E120" s="147">
        <v>5160</v>
      </c>
      <c r="F120" s="148"/>
    </row>
    <row r="121" spans="2:6" x14ac:dyDescent="0.4">
      <c r="B121" s="147" t="s">
        <v>402</v>
      </c>
      <c r="C121" s="147" t="s">
        <v>1969</v>
      </c>
      <c r="D121" s="147"/>
      <c r="E121" s="147">
        <v>2490</v>
      </c>
      <c r="F121" s="148"/>
    </row>
    <row r="122" spans="2:6" x14ac:dyDescent="0.4">
      <c r="B122" s="147" t="s">
        <v>403</v>
      </c>
      <c r="C122" s="147" t="s">
        <v>1970</v>
      </c>
      <c r="D122" s="147"/>
      <c r="E122" s="147">
        <v>49600</v>
      </c>
      <c r="F122" s="148"/>
    </row>
    <row r="123" spans="2:6" x14ac:dyDescent="0.4">
      <c r="B123" s="147" t="s">
        <v>404</v>
      </c>
      <c r="C123" s="147" t="s">
        <v>1971</v>
      </c>
      <c r="D123" s="147"/>
      <c r="E123" s="147">
        <v>180</v>
      </c>
      <c r="F123" s="148"/>
    </row>
    <row r="124" spans="2:6" x14ac:dyDescent="0.4">
      <c r="B124" s="147" t="s">
        <v>405</v>
      </c>
      <c r="C124" s="147" t="s">
        <v>1972</v>
      </c>
      <c r="D124" s="147"/>
      <c r="E124" s="147">
        <v>92</v>
      </c>
      <c r="F124" s="148"/>
    </row>
    <row r="125" spans="2:6" x14ac:dyDescent="0.4">
      <c r="B125" s="147" t="s">
        <v>406</v>
      </c>
      <c r="C125" s="147" t="s">
        <v>1973</v>
      </c>
      <c r="D125" s="147"/>
      <c r="E125" s="147">
        <v>144</v>
      </c>
      <c r="F125" s="148"/>
    </row>
    <row r="126" spans="2:6" x14ac:dyDescent="0.4">
      <c r="B126" s="147" t="s">
        <v>407</v>
      </c>
      <c r="C126" s="147" t="s">
        <v>1974</v>
      </c>
      <c r="D126" s="147"/>
      <c r="E126" s="147">
        <v>1600</v>
      </c>
      <c r="F126" s="148"/>
    </row>
    <row r="127" spans="2:6" x14ac:dyDescent="0.4">
      <c r="B127" s="147" t="s">
        <v>408</v>
      </c>
      <c r="C127" s="147" t="s">
        <v>1975</v>
      </c>
      <c r="D127" s="147"/>
      <c r="E127" s="147">
        <v>2070</v>
      </c>
      <c r="F127" s="148"/>
    </row>
    <row r="128" spans="2:6" x14ac:dyDescent="0.4">
      <c r="B128" s="147" t="s">
        <v>409</v>
      </c>
      <c r="C128" s="147" t="s">
        <v>1976</v>
      </c>
      <c r="D128" s="147"/>
      <c r="E128" s="147">
        <v>4470</v>
      </c>
      <c r="F128" s="148"/>
    </row>
    <row r="129" spans="2:6" x14ac:dyDescent="0.4">
      <c r="B129" s="147" t="s">
        <v>410</v>
      </c>
      <c r="C129" s="147" t="s">
        <v>1977</v>
      </c>
      <c r="D129" s="147"/>
      <c r="E129" s="147">
        <v>2560</v>
      </c>
      <c r="F129" s="148"/>
    </row>
    <row r="130" spans="2:6" x14ac:dyDescent="0.4">
      <c r="B130" s="147" t="s">
        <v>411</v>
      </c>
      <c r="C130" s="147" t="s">
        <v>1978</v>
      </c>
      <c r="D130" s="147"/>
      <c r="E130" s="147">
        <v>562</v>
      </c>
      <c r="F130" s="148"/>
    </row>
    <row r="131" spans="2:6" x14ac:dyDescent="0.4">
      <c r="B131" s="147" t="s">
        <v>412</v>
      </c>
      <c r="C131" s="147" t="s">
        <v>1979</v>
      </c>
      <c r="D131" s="147"/>
      <c r="E131" s="147">
        <v>605</v>
      </c>
      <c r="F131" s="148"/>
    </row>
    <row r="132" spans="2:6" x14ac:dyDescent="0.4">
      <c r="B132" s="147" t="s">
        <v>413</v>
      </c>
      <c r="C132" s="147" t="s">
        <v>1980</v>
      </c>
      <c r="D132" s="147"/>
      <c r="E132" s="147">
        <v>87</v>
      </c>
      <c r="F132" s="148"/>
    </row>
    <row r="133" spans="2:6" x14ac:dyDescent="0.4">
      <c r="B133" s="147" t="s">
        <v>414</v>
      </c>
      <c r="C133" s="147" t="s">
        <v>1981</v>
      </c>
      <c r="D133" s="147"/>
      <c r="E133" s="147">
        <v>496</v>
      </c>
      <c r="F133" s="148"/>
    </row>
    <row r="134" spans="2:6" x14ac:dyDescent="0.4">
      <c r="B134" s="147" t="s">
        <v>415</v>
      </c>
      <c r="C134" s="147" t="s">
        <v>1982</v>
      </c>
      <c r="D134" s="147"/>
      <c r="E134" s="147">
        <v>1480</v>
      </c>
      <c r="F134" s="148"/>
    </row>
    <row r="135" spans="2:6" x14ac:dyDescent="0.4">
      <c r="B135" s="147" t="s">
        <v>416</v>
      </c>
      <c r="C135" s="147" t="s">
        <v>1983</v>
      </c>
      <c r="D135" s="147"/>
      <c r="E135" s="147">
        <v>6160</v>
      </c>
      <c r="F135" s="148"/>
    </row>
    <row r="136" spans="2:6" x14ac:dyDescent="0.4">
      <c r="B136" s="147" t="s">
        <v>417</v>
      </c>
      <c r="C136" s="147" t="s">
        <v>1984</v>
      </c>
      <c r="D136" s="147"/>
      <c r="E136" s="147">
        <v>1680</v>
      </c>
      <c r="F136" s="148"/>
    </row>
    <row r="137" spans="2:6" x14ac:dyDescent="0.4">
      <c r="B137" s="147" t="s">
        <v>418</v>
      </c>
      <c r="C137" s="147" t="s">
        <v>1985</v>
      </c>
      <c r="D137" s="147"/>
      <c r="E137" s="147">
        <v>1130</v>
      </c>
      <c r="F137" s="148"/>
    </row>
    <row r="138" spans="2:6" x14ac:dyDescent="0.4">
      <c r="B138" s="147" t="s">
        <v>419</v>
      </c>
      <c r="C138" s="147" t="s">
        <v>1986</v>
      </c>
      <c r="D138" s="147"/>
      <c r="E138" s="147">
        <v>3080</v>
      </c>
      <c r="F138" s="148"/>
    </row>
    <row r="139" spans="2:6" x14ac:dyDescent="0.4">
      <c r="B139" s="147" t="s">
        <v>420</v>
      </c>
      <c r="C139" s="147" t="s">
        <v>1987</v>
      </c>
      <c r="D139" s="147"/>
      <c r="E139" s="147">
        <v>15200</v>
      </c>
      <c r="F139" s="148"/>
    </row>
    <row r="140" spans="2:6" x14ac:dyDescent="0.4">
      <c r="B140" s="147" t="s">
        <v>421</v>
      </c>
      <c r="C140" s="147" t="s">
        <v>1988</v>
      </c>
      <c r="D140" s="147"/>
      <c r="E140" s="147">
        <v>34800</v>
      </c>
      <c r="F140" s="148"/>
    </row>
    <row r="141" spans="2:6" x14ac:dyDescent="0.4">
      <c r="B141" s="147" t="s">
        <v>422</v>
      </c>
      <c r="C141" s="147" t="s">
        <v>1989</v>
      </c>
      <c r="D141" s="147"/>
      <c r="E141" s="147">
        <v>4570</v>
      </c>
      <c r="F141" s="148"/>
    </row>
    <row r="142" spans="2:6" x14ac:dyDescent="0.4">
      <c r="B142" s="147" t="s">
        <v>423</v>
      </c>
      <c r="C142" s="147" t="s">
        <v>1990</v>
      </c>
      <c r="D142" s="147"/>
      <c r="E142" s="147">
        <v>3990</v>
      </c>
      <c r="F142" s="148"/>
    </row>
    <row r="143" spans="2:6" x14ac:dyDescent="0.4">
      <c r="B143" s="147" t="s">
        <v>424</v>
      </c>
      <c r="C143" s="147" t="s">
        <v>1991</v>
      </c>
      <c r="D143" s="147"/>
      <c r="E143" s="147">
        <v>2650</v>
      </c>
      <c r="F143" s="148"/>
    </row>
    <row r="144" spans="2:6" x14ac:dyDescent="0.4">
      <c r="B144" s="147" t="s">
        <v>425</v>
      </c>
      <c r="C144" s="147" t="s">
        <v>1992</v>
      </c>
      <c r="D144" s="147"/>
      <c r="E144" s="147">
        <v>261</v>
      </c>
      <c r="F144" s="148"/>
    </row>
    <row r="145" spans="2:6" x14ac:dyDescent="0.4">
      <c r="B145" s="147" t="s">
        <v>426</v>
      </c>
      <c r="C145" s="147" t="s">
        <v>1993</v>
      </c>
      <c r="D145" s="147"/>
      <c r="E145" s="147">
        <v>896</v>
      </c>
      <c r="F145" s="148"/>
    </row>
    <row r="146" spans="2:6" x14ac:dyDescent="0.4">
      <c r="B146" s="147" t="s">
        <v>427</v>
      </c>
      <c r="C146" s="147" t="s">
        <v>1994</v>
      </c>
      <c r="D146" s="147"/>
      <c r="E146" s="147">
        <v>1960</v>
      </c>
      <c r="F146" s="148"/>
    </row>
    <row r="147" spans="2:6" x14ac:dyDescent="0.4">
      <c r="B147" s="147" t="s">
        <v>428</v>
      </c>
      <c r="C147" s="147" t="s">
        <v>1995</v>
      </c>
      <c r="D147" s="147"/>
      <c r="E147" s="147">
        <v>12500</v>
      </c>
      <c r="F147" s="148"/>
    </row>
    <row r="148" spans="2:6" x14ac:dyDescent="0.4">
      <c r="B148" s="147" t="s">
        <v>429</v>
      </c>
      <c r="C148" s="147" t="s">
        <v>1996</v>
      </c>
      <c r="D148" s="147"/>
      <c r="E148" s="147">
        <v>5990</v>
      </c>
      <c r="F148" s="148"/>
    </row>
    <row r="149" spans="2:6" x14ac:dyDescent="0.4">
      <c r="B149" s="147" t="s">
        <v>430</v>
      </c>
      <c r="C149" s="147" t="s">
        <v>1997</v>
      </c>
      <c r="D149" s="147"/>
      <c r="E149" s="147">
        <v>24200</v>
      </c>
      <c r="F149" s="148"/>
    </row>
    <row r="150" spans="2:6" x14ac:dyDescent="0.4">
      <c r="B150" s="147" t="s">
        <v>431</v>
      </c>
      <c r="C150" s="147" t="s">
        <v>1998</v>
      </c>
      <c r="D150" s="147"/>
      <c r="E150" s="147">
        <v>41500</v>
      </c>
      <c r="F150" s="148"/>
    </row>
    <row r="151" spans="2:6" x14ac:dyDescent="0.4">
      <c r="B151" s="147" t="s">
        <v>432</v>
      </c>
      <c r="C151" s="147" t="s">
        <v>1999</v>
      </c>
      <c r="D151" s="147"/>
      <c r="E151" s="147">
        <v>35600</v>
      </c>
      <c r="F151" s="148"/>
    </row>
    <row r="152" spans="2:6" x14ac:dyDescent="0.4">
      <c r="B152" s="147" t="s">
        <v>433</v>
      </c>
      <c r="C152" s="147" t="s">
        <v>2000</v>
      </c>
      <c r="D152" s="147"/>
      <c r="E152" s="147">
        <v>737</v>
      </c>
      <c r="F152" s="148"/>
    </row>
    <row r="153" spans="2:6" x14ac:dyDescent="0.4">
      <c r="B153" s="147" t="s">
        <v>1570</v>
      </c>
      <c r="C153" s="147" t="s">
        <v>2001</v>
      </c>
      <c r="D153" s="147"/>
      <c r="E153" s="147">
        <v>6050</v>
      </c>
      <c r="F153" s="148"/>
    </row>
    <row r="154" spans="2:6" x14ac:dyDescent="0.4">
      <c r="B154" s="147" t="s">
        <v>1571</v>
      </c>
      <c r="C154" s="147" t="s">
        <v>2002</v>
      </c>
      <c r="D154" s="147"/>
      <c r="E154" s="147">
        <v>10000</v>
      </c>
      <c r="F154" s="148"/>
    </row>
    <row r="155" spans="2:6" x14ac:dyDescent="0.4">
      <c r="B155" s="147" t="s">
        <v>1572</v>
      </c>
      <c r="C155" s="147" t="s">
        <v>2003</v>
      </c>
      <c r="D155" s="147"/>
      <c r="E155" s="147">
        <v>2250</v>
      </c>
      <c r="F155" s="148"/>
    </row>
    <row r="156" spans="2:6" x14ac:dyDescent="0.4">
      <c r="B156" s="147" t="s">
        <v>434</v>
      </c>
      <c r="C156" s="147" t="s">
        <v>2004</v>
      </c>
      <c r="D156" s="147"/>
      <c r="E156" s="147">
        <v>3800</v>
      </c>
      <c r="F156" s="148"/>
    </row>
    <row r="157" spans="2:6" x14ac:dyDescent="0.4">
      <c r="B157" s="147" t="s">
        <v>435</v>
      </c>
      <c r="C157" s="147" t="s">
        <v>2005</v>
      </c>
      <c r="D157" s="147"/>
      <c r="E157" s="147">
        <v>2620</v>
      </c>
      <c r="F157" s="148"/>
    </row>
    <row r="158" spans="2:6" x14ac:dyDescent="0.4">
      <c r="B158" s="147" t="s">
        <v>436</v>
      </c>
      <c r="C158" s="147" t="s">
        <v>2006</v>
      </c>
      <c r="D158" s="147"/>
      <c r="E158" s="147">
        <v>2100</v>
      </c>
      <c r="F158" s="148"/>
    </row>
    <row r="159" spans="2:6" x14ac:dyDescent="0.4">
      <c r="B159" s="147" t="s">
        <v>1573</v>
      </c>
      <c r="C159" s="147" t="s">
        <v>2007</v>
      </c>
      <c r="D159" s="147"/>
      <c r="E159" s="147">
        <v>1880</v>
      </c>
      <c r="F159" s="148"/>
    </row>
    <row r="160" spans="2:6" x14ac:dyDescent="0.4">
      <c r="B160" s="147" t="s">
        <v>1574</v>
      </c>
      <c r="C160" s="147" t="s">
        <v>2008</v>
      </c>
      <c r="D160" s="147"/>
      <c r="E160" s="147">
        <v>5710</v>
      </c>
      <c r="F160" s="148"/>
    </row>
    <row r="161" spans="2:6" x14ac:dyDescent="0.4">
      <c r="B161" s="147" t="s">
        <v>437</v>
      </c>
      <c r="C161" s="147" t="s">
        <v>2009</v>
      </c>
      <c r="D161" s="147"/>
      <c r="E161" s="147">
        <v>3940</v>
      </c>
      <c r="F161" s="148"/>
    </row>
    <row r="162" spans="2:6" x14ac:dyDescent="0.4">
      <c r="B162" s="147" t="s">
        <v>438</v>
      </c>
      <c r="C162" s="147" t="s">
        <v>2010</v>
      </c>
      <c r="D162" s="147"/>
      <c r="E162" s="147">
        <v>2280</v>
      </c>
      <c r="F162" s="148"/>
    </row>
    <row r="163" spans="2:6" x14ac:dyDescent="0.4">
      <c r="B163" s="147" t="s">
        <v>1575</v>
      </c>
      <c r="C163" s="147" t="s">
        <v>2011</v>
      </c>
      <c r="D163" s="147"/>
      <c r="E163" s="147">
        <v>4520</v>
      </c>
      <c r="F163" s="148"/>
    </row>
    <row r="164" spans="2:6" x14ac:dyDescent="0.4">
      <c r="B164" s="147" t="s">
        <v>439</v>
      </c>
      <c r="C164" s="147" t="s">
        <v>2012</v>
      </c>
      <c r="D164" s="147"/>
      <c r="E164" s="147">
        <v>2620</v>
      </c>
      <c r="F164" s="148"/>
    </row>
    <row r="165" spans="2:6" x14ac:dyDescent="0.4">
      <c r="B165" s="147" t="s">
        <v>440</v>
      </c>
      <c r="C165" s="147" t="s">
        <v>2013</v>
      </c>
      <c r="D165" s="147"/>
      <c r="E165" s="147">
        <v>2100</v>
      </c>
      <c r="F165" s="148"/>
    </row>
    <row r="166" spans="2:6" x14ac:dyDescent="0.4">
      <c r="B166" s="147" t="s">
        <v>1576</v>
      </c>
      <c r="C166" s="147" t="s">
        <v>2014</v>
      </c>
      <c r="D166" s="147"/>
      <c r="E166" s="147">
        <v>1880</v>
      </c>
      <c r="F166" s="148"/>
    </row>
    <row r="167" spans="2:6" x14ac:dyDescent="0.4">
      <c r="B167" s="147" t="s">
        <v>1577</v>
      </c>
      <c r="C167" s="147" t="s">
        <v>2015</v>
      </c>
      <c r="D167" s="147"/>
      <c r="E167" s="147">
        <v>18500</v>
      </c>
      <c r="F167" s="148"/>
    </row>
    <row r="168" spans="2:6" x14ac:dyDescent="0.4">
      <c r="B168" s="147" t="s">
        <v>1578</v>
      </c>
      <c r="C168" s="147" t="s">
        <v>2016</v>
      </c>
      <c r="D168" s="147"/>
      <c r="E168" s="147">
        <v>7200</v>
      </c>
      <c r="F168" s="148"/>
    </row>
    <row r="169" spans="2:6" x14ac:dyDescent="0.4">
      <c r="B169" s="147" t="s">
        <v>441</v>
      </c>
      <c r="C169" s="147" t="s">
        <v>2017</v>
      </c>
      <c r="D169" s="147"/>
      <c r="E169" s="147">
        <v>91900</v>
      </c>
      <c r="F169" s="148"/>
    </row>
    <row r="170" spans="2:6" x14ac:dyDescent="0.4">
      <c r="B170" s="147" t="s">
        <v>442</v>
      </c>
      <c r="C170" s="147" t="s">
        <v>2018</v>
      </c>
      <c r="D170" s="147"/>
      <c r="E170" s="147">
        <v>77500</v>
      </c>
      <c r="F170" s="148"/>
    </row>
    <row r="171" spans="2:6" x14ac:dyDescent="0.4">
      <c r="B171" s="147" t="s">
        <v>443</v>
      </c>
      <c r="C171" s="147" t="s">
        <v>2019</v>
      </c>
      <c r="D171" s="147"/>
      <c r="E171" s="147">
        <v>24900</v>
      </c>
      <c r="F171" s="148"/>
    </row>
    <row r="172" spans="2:6" x14ac:dyDescent="0.4">
      <c r="B172" s="147" t="s">
        <v>444</v>
      </c>
      <c r="C172" s="147" t="s">
        <v>2020</v>
      </c>
      <c r="D172" s="147"/>
      <c r="E172" s="147">
        <v>3950</v>
      </c>
      <c r="F172" s="148"/>
    </row>
    <row r="173" spans="2:6" x14ac:dyDescent="0.4">
      <c r="B173" s="147" t="s">
        <v>445</v>
      </c>
      <c r="C173" s="147" t="s">
        <v>2021</v>
      </c>
      <c r="D173" s="147"/>
      <c r="E173" s="147">
        <v>13500</v>
      </c>
      <c r="F173" s="148"/>
    </row>
    <row r="174" spans="2:6" x14ac:dyDescent="0.4">
      <c r="B174" s="147" t="s">
        <v>446</v>
      </c>
      <c r="C174" s="147" t="s">
        <v>2022</v>
      </c>
      <c r="D174" s="147"/>
      <c r="E174" s="147">
        <v>232000</v>
      </c>
      <c r="F174" s="148"/>
    </row>
    <row r="175" spans="2:6" x14ac:dyDescent="0.4">
      <c r="B175" s="147" t="s">
        <v>447</v>
      </c>
      <c r="C175" s="147" t="s">
        <v>2023</v>
      </c>
      <c r="D175" s="147"/>
      <c r="E175" s="147">
        <v>216000</v>
      </c>
      <c r="F175" s="148"/>
    </row>
    <row r="176" spans="2:6" x14ac:dyDescent="0.4">
      <c r="B176" s="147" t="s">
        <v>448</v>
      </c>
      <c r="C176" s="147" t="s">
        <v>2024</v>
      </c>
      <c r="D176" s="147"/>
      <c r="E176" s="147">
        <v>44800</v>
      </c>
      <c r="F176" s="148"/>
    </row>
    <row r="177" spans="2:6" x14ac:dyDescent="0.4">
      <c r="B177" s="147" t="s">
        <v>449</v>
      </c>
      <c r="C177" s="147" t="s">
        <v>2025</v>
      </c>
      <c r="D177" s="147"/>
      <c r="E177" s="147">
        <v>15000</v>
      </c>
      <c r="F177" s="148"/>
    </row>
    <row r="178" spans="2:6" x14ac:dyDescent="0.4">
      <c r="B178" s="147" t="s">
        <v>450</v>
      </c>
      <c r="C178" s="147" t="s">
        <v>2026</v>
      </c>
      <c r="D178" s="147"/>
      <c r="E178" s="147">
        <v>23400</v>
      </c>
      <c r="F178" s="148"/>
    </row>
    <row r="179" spans="2:6" x14ac:dyDescent="0.4">
      <c r="B179" s="147" t="s">
        <v>451</v>
      </c>
      <c r="C179" s="147" t="s">
        <v>2027</v>
      </c>
      <c r="D179" s="147"/>
      <c r="E179" s="147">
        <v>136000</v>
      </c>
      <c r="F179" s="148"/>
    </row>
    <row r="180" spans="2:6" x14ac:dyDescent="0.4">
      <c r="B180" s="147" t="s">
        <v>452</v>
      </c>
      <c r="C180" s="147" t="s">
        <v>2028</v>
      </c>
      <c r="D180" s="147"/>
      <c r="E180" s="147">
        <v>7760</v>
      </c>
      <c r="F180" s="148"/>
    </row>
    <row r="181" spans="2:6" x14ac:dyDescent="0.4">
      <c r="B181" s="147" t="s">
        <v>453</v>
      </c>
      <c r="C181" s="147" t="s">
        <v>2029</v>
      </c>
      <c r="D181" s="147"/>
      <c r="E181" s="147">
        <v>42600</v>
      </c>
      <c r="F181" s="148"/>
    </row>
    <row r="182" spans="2:6" x14ac:dyDescent="0.4">
      <c r="B182" s="147" t="s">
        <v>454</v>
      </c>
      <c r="C182" s="147" t="s">
        <v>2030</v>
      </c>
      <c r="D182" s="147"/>
      <c r="E182" s="147">
        <v>1970</v>
      </c>
      <c r="F182" s="148"/>
    </row>
    <row r="183" spans="2:6" x14ac:dyDescent="0.4">
      <c r="B183" s="147" t="s">
        <v>455</v>
      </c>
      <c r="C183" s="147" t="s">
        <v>2031</v>
      </c>
      <c r="D183" s="147"/>
      <c r="E183" s="147">
        <v>26500</v>
      </c>
      <c r="F183" s="148"/>
    </row>
    <row r="184" spans="2:6" x14ac:dyDescent="0.4">
      <c r="B184" s="147" t="s">
        <v>456</v>
      </c>
      <c r="C184" s="147" t="s">
        <v>2032</v>
      </c>
      <c r="D184" s="147"/>
      <c r="E184" s="147">
        <v>166000</v>
      </c>
      <c r="F184" s="148"/>
    </row>
    <row r="185" spans="2:6" x14ac:dyDescent="0.4">
      <c r="B185" s="147" t="s">
        <v>457</v>
      </c>
      <c r="C185" s="147" t="s">
        <v>2033</v>
      </c>
      <c r="D185" s="147"/>
      <c r="E185" s="147">
        <v>33000</v>
      </c>
      <c r="F185" s="148"/>
    </row>
    <row r="186" spans="2:6" x14ac:dyDescent="0.4">
      <c r="B186" s="147" t="s">
        <v>458</v>
      </c>
      <c r="C186" s="147" t="s">
        <v>2034</v>
      </c>
      <c r="D186" s="147"/>
      <c r="E186" s="147">
        <v>21700</v>
      </c>
      <c r="F186" s="148"/>
    </row>
    <row r="187" spans="2:6" x14ac:dyDescent="0.4">
      <c r="B187" s="147" t="s">
        <v>459</v>
      </c>
      <c r="C187" s="147" t="s">
        <v>2035</v>
      </c>
      <c r="D187" s="147"/>
      <c r="E187" s="147">
        <v>16300</v>
      </c>
      <c r="F187" s="148"/>
    </row>
    <row r="188" spans="2:6" x14ac:dyDescent="0.4">
      <c r="B188" s="147" t="s">
        <v>460</v>
      </c>
      <c r="C188" s="147" t="s">
        <v>2036</v>
      </c>
      <c r="D188" s="147"/>
      <c r="E188" s="147">
        <v>7340</v>
      </c>
      <c r="F188" s="148"/>
    </row>
    <row r="189" spans="2:6" x14ac:dyDescent="0.4">
      <c r="B189" s="147" t="s">
        <v>461</v>
      </c>
      <c r="C189" s="147" t="s">
        <v>2037</v>
      </c>
      <c r="D189" s="147"/>
      <c r="E189" s="147">
        <v>15500</v>
      </c>
      <c r="F189" s="148"/>
    </row>
    <row r="190" spans="2:6" x14ac:dyDescent="0.4">
      <c r="B190" s="147" t="s">
        <v>462</v>
      </c>
      <c r="C190" s="147" t="s">
        <v>2038</v>
      </c>
      <c r="D190" s="147"/>
      <c r="E190" s="147">
        <v>4350</v>
      </c>
      <c r="F190" s="148"/>
    </row>
    <row r="191" spans="2:6" x14ac:dyDescent="0.4">
      <c r="B191" s="147" t="s">
        <v>463</v>
      </c>
      <c r="C191" s="147" t="s">
        <v>2039</v>
      </c>
      <c r="D191" s="147"/>
      <c r="E191" s="147">
        <v>5870</v>
      </c>
      <c r="F191" s="148"/>
    </row>
    <row r="192" spans="2:6" x14ac:dyDescent="0.4">
      <c r="B192" s="147" t="s">
        <v>464</v>
      </c>
      <c r="C192" s="147" t="s">
        <v>2040</v>
      </c>
      <c r="D192" s="147"/>
      <c r="E192" s="147">
        <v>3730</v>
      </c>
      <c r="F192" s="148"/>
    </row>
    <row r="193" spans="2:6" x14ac:dyDescent="0.4">
      <c r="B193" s="147" t="s">
        <v>465</v>
      </c>
      <c r="C193" s="147" t="s">
        <v>2041</v>
      </c>
      <c r="D193" s="147"/>
      <c r="E193" s="147">
        <v>6030</v>
      </c>
      <c r="F193" s="148"/>
    </row>
    <row r="194" spans="2:6" x14ac:dyDescent="0.4">
      <c r="B194" s="147" t="s">
        <v>466</v>
      </c>
      <c r="C194" s="147" t="s">
        <v>2042</v>
      </c>
      <c r="D194" s="147"/>
      <c r="E194" s="147">
        <v>4120</v>
      </c>
      <c r="F194" s="148"/>
    </row>
    <row r="195" spans="2:6" x14ac:dyDescent="0.4">
      <c r="B195" s="147" t="s">
        <v>467</v>
      </c>
      <c r="C195" s="147" t="s">
        <v>2043</v>
      </c>
      <c r="D195" s="147"/>
      <c r="E195" s="147">
        <v>3750</v>
      </c>
      <c r="F195" s="148"/>
    </row>
    <row r="196" spans="2:6" x14ac:dyDescent="0.4">
      <c r="B196" s="147" t="s">
        <v>468</v>
      </c>
      <c r="C196" s="147" t="s">
        <v>2044</v>
      </c>
      <c r="D196" s="147"/>
      <c r="E196" s="147">
        <v>6100</v>
      </c>
      <c r="F196" s="148"/>
    </row>
    <row r="197" spans="2:6" x14ac:dyDescent="0.4">
      <c r="B197" s="147" t="s">
        <v>469</v>
      </c>
      <c r="C197" s="147" t="s">
        <v>2045</v>
      </c>
      <c r="D197" s="147"/>
      <c r="E197" s="147">
        <v>229</v>
      </c>
      <c r="F197" s="148"/>
    </row>
    <row r="198" spans="2:6" x14ac:dyDescent="0.4">
      <c r="B198" s="147" t="s">
        <v>470</v>
      </c>
      <c r="C198" s="147" t="s">
        <v>2046</v>
      </c>
      <c r="D198" s="147"/>
      <c r="E198" s="147">
        <v>564</v>
      </c>
      <c r="F198" s="148"/>
    </row>
    <row r="199" spans="2:6" x14ac:dyDescent="0.4">
      <c r="B199" s="147" t="s">
        <v>471</v>
      </c>
      <c r="C199" s="147" t="s">
        <v>2047</v>
      </c>
      <c r="D199" s="147"/>
      <c r="E199" s="147">
        <v>633</v>
      </c>
      <c r="F199" s="148"/>
    </row>
    <row r="200" spans="2:6" x14ac:dyDescent="0.4">
      <c r="B200" s="147" t="s">
        <v>472</v>
      </c>
      <c r="C200" s="147" t="s">
        <v>2048</v>
      </c>
      <c r="D200" s="147"/>
      <c r="E200" s="147">
        <v>1620</v>
      </c>
      <c r="F200" s="148"/>
    </row>
    <row r="201" spans="2:6" x14ac:dyDescent="0.4">
      <c r="B201" s="147" t="s">
        <v>473</v>
      </c>
      <c r="C201" s="147" t="s">
        <v>2049</v>
      </c>
      <c r="D201" s="147"/>
      <c r="E201" s="147">
        <v>1690</v>
      </c>
      <c r="F201" s="148"/>
    </row>
    <row r="202" spans="2:6" x14ac:dyDescent="0.4">
      <c r="B202" s="147" t="s">
        <v>474</v>
      </c>
      <c r="C202" s="147" t="s">
        <v>2050</v>
      </c>
      <c r="D202" s="147"/>
      <c r="E202" s="147">
        <v>748</v>
      </c>
      <c r="F202" s="148"/>
    </row>
    <row r="203" spans="2:6" x14ac:dyDescent="0.4">
      <c r="B203" s="147" t="s">
        <v>475</v>
      </c>
      <c r="C203" s="147" t="s">
        <v>2051</v>
      </c>
      <c r="D203" s="147"/>
      <c r="E203" s="147">
        <v>2050</v>
      </c>
      <c r="F203" s="148"/>
    </row>
    <row r="204" spans="2:6" x14ac:dyDescent="0.4">
      <c r="B204" s="147" t="s">
        <v>476</v>
      </c>
      <c r="C204" s="147" t="s">
        <v>2052</v>
      </c>
      <c r="D204" s="147"/>
      <c r="E204" s="147">
        <v>4600</v>
      </c>
      <c r="F204" s="148"/>
    </row>
    <row r="205" spans="2:6" x14ac:dyDescent="0.4">
      <c r="B205" s="147" t="s">
        <v>477</v>
      </c>
      <c r="C205" s="147" t="s">
        <v>2053</v>
      </c>
      <c r="D205" s="147"/>
      <c r="E205" s="147">
        <v>1510</v>
      </c>
      <c r="F205" s="148"/>
    </row>
    <row r="206" spans="2:6" x14ac:dyDescent="0.4">
      <c r="B206" s="147" t="s">
        <v>478</v>
      </c>
      <c r="C206" s="147" t="s">
        <v>2054</v>
      </c>
      <c r="D206" s="147"/>
      <c r="E206" s="147">
        <v>1520</v>
      </c>
      <c r="F206" s="148"/>
    </row>
    <row r="207" spans="2:6" x14ac:dyDescent="0.4">
      <c r="B207" s="147" t="s">
        <v>479</v>
      </c>
      <c r="C207" s="147" t="s">
        <v>2055</v>
      </c>
      <c r="D207" s="147"/>
      <c r="E207" s="147">
        <v>1610</v>
      </c>
      <c r="F207" s="148"/>
    </row>
    <row r="208" spans="2:6" x14ac:dyDescent="0.4">
      <c r="B208" s="147" t="s">
        <v>480</v>
      </c>
      <c r="C208" s="147" t="s">
        <v>2056</v>
      </c>
      <c r="D208" s="147"/>
      <c r="E208" s="147">
        <v>1490</v>
      </c>
      <c r="F208" s="148"/>
    </row>
    <row r="209" spans="2:6" x14ac:dyDescent="0.4">
      <c r="B209" s="147" t="s">
        <v>481</v>
      </c>
      <c r="C209" s="147" t="s">
        <v>2057</v>
      </c>
      <c r="D209" s="147"/>
      <c r="E209" s="147">
        <v>1440</v>
      </c>
      <c r="F209" s="148"/>
    </row>
    <row r="210" spans="2:6" x14ac:dyDescent="0.4">
      <c r="B210" s="147" t="s">
        <v>482</v>
      </c>
      <c r="C210" s="147" t="s">
        <v>2058</v>
      </c>
      <c r="D210" s="147"/>
      <c r="E210" s="147">
        <v>1540</v>
      </c>
      <c r="F210" s="148"/>
    </row>
    <row r="211" spans="2:6" x14ac:dyDescent="0.4">
      <c r="B211" s="147" t="s">
        <v>483</v>
      </c>
      <c r="C211" s="147" t="s">
        <v>2059</v>
      </c>
      <c r="D211" s="147"/>
      <c r="E211" s="147">
        <v>1600</v>
      </c>
      <c r="F211" s="148"/>
    </row>
    <row r="212" spans="2:6" x14ac:dyDescent="0.4">
      <c r="B212" s="147" t="s">
        <v>484</v>
      </c>
      <c r="C212" s="147" t="s">
        <v>2060</v>
      </c>
      <c r="D212" s="147"/>
      <c r="E212" s="147">
        <v>1620</v>
      </c>
      <c r="F212" s="148"/>
    </row>
    <row r="213" spans="2:6" x14ac:dyDescent="0.4">
      <c r="B213" s="147" t="s">
        <v>485</v>
      </c>
      <c r="C213" s="147" t="s">
        <v>2061</v>
      </c>
      <c r="D213" s="147"/>
      <c r="E213" s="147">
        <v>1610</v>
      </c>
      <c r="F213" s="148"/>
    </row>
    <row r="214" spans="2:6" x14ac:dyDescent="0.4">
      <c r="B214" s="147" t="s">
        <v>486</v>
      </c>
      <c r="C214" s="147" t="s">
        <v>2062</v>
      </c>
      <c r="D214" s="147"/>
      <c r="E214" s="147">
        <v>1630</v>
      </c>
      <c r="F214" s="148"/>
    </row>
    <row r="215" spans="2:6" x14ac:dyDescent="0.4">
      <c r="B215" s="147" t="s">
        <v>487</v>
      </c>
      <c r="C215" s="147" t="s">
        <v>2063</v>
      </c>
      <c r="D215" s="147"/>
      <c r="E215" s="147">
        <v>5780</v>
      </c>
      <c r="F215" s="148"/>
    </row>
    <row r="216" spans="2:6" x14ac:dyDescent="0.4">
      <c r="B216" s="147" t="s">
        <v>488</v>
      </c>
      <c r="C216" s="147" t="s">
        <v>2064</v>
      </c>
      <c r="D216" s="147"/>
      <c r="E216" s="147">
        <v>4630</v>
      </c>
      <c r="F216" s="148"/>
    </row>
    <row r="217" spans="2:6" x14ac:dyDescent="0.4">
      <c r="B217" s="147" t="s">
        <v>489</v>
      </c>
      <c r="C217" s="147" t="s">
        <v>2065</v>
      </c>
      <c r="D217" s="147"/>
      <c r="E217" s="147">
        <v>22200</v>
      </c>
      <c r="F217" s="148"/>
    </row>
    <row r="218" spans="2:6" x14ac:dyDescent="0.4">
      <c r="B218" s="147" t="s">
        <v>490</v>
      </c>
      <c r="C218" s="147" t="s">
        <v>2066</v>
      </c>
      <c r="D218" s="147"/>
      <c r="E218" s="147">
        <v>26500</v>
      </c>
      <c r="F218" s="148"/>
    </row>
    <row r="219" spans="2:6" x14ac:dyDescent="0.4">
      <c r="B219" s="147" t="s">
        <v>491</v>
      </c>
      <c r="C219" s="147" t="s">
        <v>2067</v>
      </c>
      <c r="D219" s="147"/>
      <c r="E219" s="147">
        <v>27400</v>
      </c>
      <c r="F219" s="148"/>
    </row>
    <row r="220" spans="2:6" x14ac:dyDescent="0.4">
      <c r="B220" s="147" t="s">
        <v>492</v>
      </c>
      <c r="C220" s="147" t="s">
        <v>2068</v>
      </c>
      <c r="D220" s="147"/>
      <c r="E220" s="147">
        <v>2750</v>
      </c>
      <c r="F220" s="148"/>
    </row>
    <row r="221" spans="2:6" x14ac:dyDescent="0.4">
      <c r="B221" s="147" t="s">
        <v>493</v>
      </c>
      <c r="C221" s="147" t="s">
        <v>2069</v>
      </c>
      <c r="D221" s="147"/>
      <c r="E221" s="147">
        <v>7830</v>
      </c>
      <c r="F221" s="148"/>
    </row>
    <row r="222" spans="2:6" x14ac:dyDescent="0.4">
      <c r="B222" s="147" t="s">
        <v>494</v>
      </c>
      <c r="C222" s="147" t="s">
        <v>2070</v>
      </c>
      <c r="D222" s="147"/>
      <c r="E222" s="147">
        <v>2050</v>
      </c>
      <c r="F222" s="148"/>
    </row>
    <row r="223" spans="2:6" x14ac:dyDescent="0.4">
      <c r="B223" s="147" t="s">
        <v>495</v>
      </c>
      <c r="C223" s="147" t="s">
        <v>2071</v>
      </c>
      <c r="D223" s="147"/>
      <c r="E223" s="147">
        <v>14800</v>
      </c>
      <c r="F223" s="148"/>
    </row>
    <row r="224" spans="2:6" x14ac:dyDescent="0.4">
      <c r="B224" s="147" t="s">
        <v>496</v>
      </c>
      <c r="C224" s="147" t="s">
        <v>2072</v>
      </c>
      <c r="D224" s="147"/>
      <c r="E224" s="147">
        <v>41600</v>
      </c>
      <c r="F224" s="148"/>
    </row>
    <row r="225" spans="2:6" x14ac:dyDescent="0.4">
      <c r="B225" s="147" t="s">
        <v>497</v>
      </c>
      <c r="C225" s="147" t="s">
        <v>2073</v>
      </c>
      <c r="D225" s="147"/>
      <c r="E225" s="147">
        <v>29000</v>
      </c>
      <c r="F225" s="148"/>
    </row>
    <row r="226" spans="2:6" x14ac:dyDescent="0.4">
      <c r="B226" s="147" t="s">
        <v>498</v>
      </c>
      <c r="C226" s="147" t="s">
        <v>2074</v>
      </c>
      <c r="D226" s="147"/>
      <c r="E226" s="147">
        <v>23700</v>
      </c>
      <c r="F226" s="148"/>
    </row>
    <row r="227" spans="2:6" x14ac:dyDescent="0.4">
      <c r="B227" s="147" t="s">
        <v>499</v>
      </c>
      <c r="C227" s="147" t="s">
        <v>2075</v>
      </c>
      <c r="D227" s="147"/>
      <c r="E227" s="147">
        <v>70700</v>
      </c>
      <c r="F227" s="148"/>
    </row>
    <row r="228" spans="2:6" x14ac:dyDescent="0.4">
      <c r="B228" s="147" t="s">
        <v>500</v>
      </c>
      <c r="C228" s="147" t="s">
        <v>2076</v>
      </c>
      <c r="D228" s="147"/>
      <c r="E228" s="147">
        <v>82100</v>
      </c>
      <c r="F228" s="148"/>
    </row>
    <row r="229" spans="2:6" x14ac:dyDescent="0.4">
      <c r="B229" s="147" t="s">
        <v>501</v>
      </c>
      <c r="C229" s="147" t="s">
        <v>2077</v>
      </c>
      <c r="D229" s="147"/>
      <c r="E229" s="147">
        <v>356000</v>
      </c>
      <c r="F229" s="148"/>
    </row>
    <row r="230" spans="2:6" x14ac:dyDescent="0.4">
      <c r="B230" s="147" t="s">
        <v>502</v>
      </c>
      <c r="C230" s="147" t="s">
        <v>2078</v>
      </c>
      <c r="D230" s="147"/>
      <c r="E230" s="147">
        <v>131000</v>
      </c>
      <c r="F230" s="148"/>
    </row>
    <row r="231" spans="2:6" x14ac:dyDescent="0.4">
      <c r="B231" s="147" t="s">
        <v>503</v>
      </c>
      <c r="C231" s="147" t="s">
        <v>2079</v>
      </c>
      <c r="D231" s="147"/>
      <c r="E231" s="147">
        <v>123000</v>
      </c>
      <c r="F231" s="148"/>
    </row>
    <row r="232" spans="2:6" x14ac:dyDescent="0.4">
      <c r="B232" s="147" t="s">
        <v>504</v>
      </c>
      <c r="C232" s="147" t="s">
        <v>2080</v>
      </c>
      <c r="D232" s="147"/>
      <c r="E232" s="147">
        <v>126000</v>
      </c>
      <c r="F232" s="148"/>
    </row>
    <row r="233" spans="2:6" x14ac:dyDescent="0.4">
      <c r="B233" s="147" t="s">
        <v>506</v>
      </c>
      <c r="C233" s="147" t="s">
        <v>505</v>
      </c>
      <c r="D233" s="147"/>
      <c r="E233" s="147">
        <v>12800</v>
      </c>
      <c r="F233" s="148"/>
    </row>
    <row r="234" spans="2:6" x14ac:dyDescent="0.4">
      <c r="B234" s="147" t="s">
        <v>2081</v>
      </c>
      <c r="C234" s="147" t="s">
        <v>2082</v>
      </c>
      <c r="D234" s="147"/>
      <c r="E234" s="147">
        <v>94400</v>
      </c>
      <c r="F234" s="148"/>
    </row>
    <row r="235" spans="2:6" x14ac:dyDescent="0.4">
      <c r="B235" s="147" t="s">
        <v>507</v>
      </c>
      <c r="C235" s="147" t="s">
        <v>2083</v>
      </c>
      <c r="D235" s="147"/>
      <c r="E235" s="147">
        <v>812</v>
      </c>
      <c r="F235" s="148"/>
    </row>
    <row r="236" spans="2:6" x14ac:dyDescent="0.4">
      <c r="B236" s="147" t="s">
        <v>508</v>
      </c>
      <c r="C236" s="147" t="s">
        <v>2084</v>
      </c>
      <c r="D236" s="147"/>
      <c r="E236" s="147">
        <v>544</v>
      </c>
      <c r="F236" s="148"/>
    </row>
    <row r="237" spans="2:6" x14ac:dyDescent="0.4">
      <c r="B237" s="147" t="s">
        <v>509</v>
      </c>
      <c r="C237" s="147" t="s">
        <v>2085</v>
      </c>
      <c r="D237" s="147"/>
      <c r="E237" s="147">
        <v>868</v>
      </c>
      <c r="F237" s="148"/>
    </row>
    <row r="238" spans="2:6" x14ac:dyDescent="0.4">
      <c r="B238" s="147" t="s">
        <v>510</v>
      </c>
      <c r="C238" s="147" t="s">
        <v>2086</v>
      </c>
      <c r="D238" s="147"/>
      <c r="E238" s="147">
        <v>5370</v>
      </c>
      <c r="F238" s="148"/>
    </row>
    <row r="239" spans="2:6" x14ac:dyDescent="0.4">
      <c r="B239" s="147" t="s">
        <v>511</v>
      </c>
      <c r="C239" s="147" t="s">
        <v>2087</v>
      </c>
      <c r="D239" s="147"/>
      <c r="E239" s="147">
        <v>1020</v>
      </c>
      <c r="F239" s="148"/>
    </row>
    <row r="240" spans="2:6" x14ac:dyDescent="0.4">
      <c r="B240" s="147" t="s">
        <v>513</v>
      </c>
      <c r="C240" s="147" t="s">
        <v>512</v>
      </c>
      <c r="D240" s="147"/>
      <c r="E240" s="147">
        <v>64100</v>
      </c>
      <c r="F240" s="148"/>
    </row>
    <row r="241" spans="2:6" x14ac:dyDescent="0.4">
      <c r="B241" s="147" t="s">
        <v>515</v>
      </c>
      <c r="C241" s="147" t="s">
        <v>514</v>
      </c>
      <c r="D241" s="147"/>
      <c r="E241" s="147">
        <v>3160</v>
      </c>
      <c r="F241" s="148"/>
    </row>
    <row r="242" spans="2:6" x14ac:dyDescent="0.4">
      <c r="B242" s="147" t="s">
        <v>516</v>
      </c>
      <c r="C242" s="147" t="s">
        <v>2088</v>
      </c>
      <c r="D242" s="147"/>
      <c r="E242" s="147">
        <v>1600</v>
      </c>
      <c r="F242" s="148"/>
    </row>
    <row r="243" spans="2:6" x14ac:dyDescent="0.4">
      <c r="B243" s="147" t="s">
        <v>517</v>
      </c>
      <c r="C243" s="147" t="s">
        <v>2089</v>
      </c>
      <c r="D243" s="147"/>
      <c r="E243" s="147">
        <v>1740</v>
      </c>
      <c r="F243" s="148"/>
    </row>
    <row r="244" spans="2:6" x14ac:dyDescent="0.4">
      <c r="B244" s="147" t="s">
        <v>518</v>
      </c>
      <c r="C244" s="147" t="s">
        <v>2090</v>
      </c>
      <c r="D244" s="147"/>
      <c r="E244" s="147">
        <v>4610</v>
      </c>
      <c r="F244" s="148"/>
    </row>
    <row r="245" spans="2:6" x14ac:dyDescent="0.4">
      <c r="B245" s="147" t="s">
        <v>519</v>
      </c>
      <c r="C245" s="147" t="s">
        <v>2091</v>
      </c>
      <c r="D245" s="147"/>
      <c r="E245" s="147">
        <v>1010</v>
      </c>
      <c r="F245" s="148"/>
    </row>
    <row r="246" spans="2:6" x14ac:dyDescent="0.4">
      <c r="B246" s="147" t="s">
        <v>520</v>
      </c>
      <c r="C246" s="147" t="s">
        <v>2092</v>
      </c>
      <c r="D246" s="147"/>
      <c r="E246" s="147">
        <v>118</v>
      </c>
      <c r="F246" s="148"/>
    </row>
    <row r="247" spans="2:6" x14ac:dyDescent="0.4">
      <c r="B247" s="147" t="s">
        <v>521</v>
      </c>
      <c r="C247" s="147" t="s">
        <v>2093</v>
      </c>
      <c r="D247" s="147"/>
      <c r="E247" s="147">
        <v>403</v>
      </c>
      <c r="F247" s="148"/>
    </row>
    <row r="248" spans="2:6" x14ac:dyDescent="0.4">
      <c r="B248" s="147" t="s">
        <v>522</v>
      </c>
      <c r="C248" s="147" t="s">
        <v>2094</v>
      </c>
      <c r="D248" s="147"/>
      <c r="E248" s="147">
        <v>679</v>
      </c>
      <c r="F248" s="148"/>
    </row>
    <row r="249" spans="2:6" x14ac:dyDescent="0.4">
      <c r="B249" s="147" t="s">
        <v>523</v>
      </c>
      <c r="C249" s="147" t="s">
        <v>2095</v>
      </c>
      <c r="D249" s="147"/>
      <c r="E249" s="147">
        <v>5050</v>
      </c>
      <c r="F249" s="148"/>
    </row>
    <row r="250" spans="2:6" x14ac:dyDescent="0.4">
      <c r="B250" s="147" t="s">
        <v>524</v>
      </c>
      <c r="C250" s="147" t="s">
        <v>2096</v>
      </c>
      <c r="D250" s="147"/>
      <c r="E250" s="147">
        <v>253000</v>
      </c>
      <c r="F250" s="148"/>
    </row>
    <row r="251" spans="2:6" x14ac:dyDescent="0.4">
      <c r="B251" s="147" t="s">
        <v>525</v>
      </c>
      <c r="C251" s="147" t="s">
        <v>2097</v>
      </c>
      <c r="D251" s="147"/>
      <c r="E251" s="147">
        <v>363</v>
      </c>
      <c r="F251" s="148"/>
    </row>
    <row r="252" spans="2:6" x14ac:dyDescent="0.4">
      <c r="B252" s="147" t="s">
        <v>526</v>
      </c>
      <c r="C252" s="147" t="s">
        <v>2098</v>
      </c>
      <c r="D252" s="147"/>
      <c r="E252" s="147">
        <v>129000</v>
      </c>
      <c r="F252" s="148"/>
    </row>
    <row r="253" spans="2:6" x14ac:dyDescent="0.4">
      <c r="B253" s="147" t="s">
        <v>1583</v>
      </c>
      <c r="C253" s="147" t="s">
        <v>2099</v>
      </c>
      <c r="D253" s="147"/>
      <c r="E253" s="147">
        <v>182000</v>
      </c>
      <c r="F253" s="148"/>
    </row>
    <row r="254" spans="2:6" x14ac:dyDescent="0.4">
      <c r="B254" s="147" t="s">
        <v>1584</v>
      </c>
      <c r="C254" s="147" t="s">
        <v>2100</v>
      </c>
      <c r="D254" s="147"/>
      <c r="E254" s="147">
        <v>143000</v>
      </c>
      <c r="F254" s="148"/>
    </row>
    <row r="255" spans="2:6" x14ac:dyDescent="0.4">
      <c r="B255" s="147" t="s">
        <v>527</v>
      </c>
      <c r="C255" s="147" t="s">
        <v>2101</v>
      </c>
      <c r="D255" s="147"/>
      <c r="E255" s="147">
        <v>58300</v>
      </c>
      <c r="F255" s="148"/>
    </row>
    <row r="256" spans="2:6" x14ac:dyDescent="0.4">
      <c r="B256" s="147" t="s">
        <v>528</v>
      </c>
      <c r="C256" s="147" t="s">
        <v>2102</v>
      </c>
      <c r="D256" s="147"/>
      <c r="E256" s="147">
        <v>75600</v>
      </c>
      <c r="F256" s="148"/>
    </row>
    <row r="257" spans="2:6" x14ac:dyDescent="0.4">
      <c r="B257" s="147" t="s">
        <v>529</v>
      </c>
      <c r="C257" s="147" t="s">
        <v>2103</v>
      </c>
      <c r="D257" s="147"/>
      <c r="E257" s="147">
        <v>94700</v>
      </c>
      <c r="F257" s="148"/>
    </row>
    <row r="258" spans="2:6" x14ac:dyDescent="0.4">
      <c r="B258" s="147" t="s">
        <v>530</v>
      </c>
      <c r="C258" s="147" t="s">
        <v>2104</v>
      </c>
      <c r="D258" s="147"/>
      <c r="E258" s="147">
        <v>47100</v>
      </c>
      <c r="F258" s="148"/>
    </row>
    <row r="259" spans="2:6" x14ac:dyDescent="0.4">
      <c r="B259" s="147" t="s">
        <v>531</v>
      </c>
      <c r="C259" s="147" t="s">
        <v>2105</v>
      </c>
      <c r="D259" s="147"/>
      <c r="E259" s="147">
        <v>71700</v>
      </c>
      <c r="F259" s="148"/>
    </row>
    <row r="260" spans="2:6" x14ac:dyDescent="0.4">
      <c r="B260" s="147" t="s">
        <v>532</v>
      </c>
      <c r="C260" s="147" t="s">
        <v>2106</v>
      </c>
      <c r="D260" s="147"/>
      <c r="E260" s="147">
        <v>75800</v>
      </c>
      <c r="F260" s="148"/>
    </row>
    <row r="261" spans="2:6" x14ac:dyDescent="0.4">
      <c r="B261" s="147" t="s">
        <v>533</v>
      </c>
      <c r="C261" s="147" t="s">
        <v>2107</v>
      </c>
      <c r="D261" s="147"/>
      <c r="E261" s="147">
        <v>56700</v>
      </c>
      <c r="F261" s="148"/>
    </row>
    <row r="262" spans="2:6" x14ac:dyDescent="0.4">
      <c r="B262" s="147" t="s">
        <v>534</v>
      </c>
      <c r="C262" s="147" t="s">
        <v>2108</v>
      </c>
      <c r="D262" s="147"/>
      <c r="E262" s="147">
        <v>305000</v>
      </c>
      <c r="F262" s="148"/>
    </row>
    <row r="263" spans="2:6" x14ac:dyDescent="0.4">
      <c r="B263" s="147" t="s">
        <v>1586</v>
      </c>
      <c r="C263" s="147" t="s">
        <v>2109</v>
      </c>
      <c r="D263" s="147"/>
      <c r="E263" s="147">
        <v>490000</v>
      </c>
      <c r="F263" s="148"/>
    </row>
    <row r="264" spans="2:6" x14ac:dyDescent="0.4">
      <c r="B264" s="147" t="s">
        <v>535</v>
      </c>
      <c r="C264" s="147" t="s">
        <v>2110</v>
      </c>
      <c r="D264" s="147"/>
      <c r="E264" s="147">
        <v>179000</v>
      </c>
      <c r="F264" s="148"/>
    </row>
    <row r="265" spans="2:6" x14ac:dyDescent="0.4">
      <c r="B265" s="147" t="s">
        <v>536</v>
      </c>
      <c r="C265" s="147" t="s">
        <v>2111</v>
      </c>
      <c r="D265" s="147"/>
      <c r="E265" s="147">
        <v>83100</v>
      </c>
      <c r="F265" s="148"/>
    </row>
    <row r="266" spans="2:6" x14ac:dyDescent="0.4">
      <c r="B266" s="147" t="s">
        <v>537</v>
      </c>
      <c r="C266" s="147" t="s">
        <v>2112</v>
      </c>
      <c r="D266" s="147"/>
      <c r="E266" s="147">
        <v>115000</v>
      </c>
      <c r="F266" s="148"/>
    </row>
    <row r="267" spans="2:6" x14ac:dyDescent="0.4">
      <c r="B267" s="147" t="s">
        <v>538</v>
      </c>
      <c r="C267" s="147" t="s">
        <v>2113</v>
      </c>
      <c r="D267" s="147"/>
      <c r="E267" s="147">
        <v>85600</v>
      </c>
      <c r="F267" s="148"/>
    </row>
    <row r="268" spans="2:6" x14ac:dyDescent="0.4">
      <c r="B268" s="147" t="s">
        <v>539</v>
      </c>
      <c r="C268" s="147" t="s">
        <v>2114</v>
      </c>
      <c r="D268" s="147"/>
      <c r="E268" s="147">
        <v>103000</v>
      </c>
      <c r="F268" s="148"/>
    </row>
    <row r="269" spans="2:6" x14ac:dyDescent="0.4">
      <c r="B269" s="147" t="s">
        <v>540</v>
      </c>
      <c r="C269" s="147" t="s">
        <v>2115</v>
      </c>
      <c r="D269" s="147"/>
      <c r="E269" s="147">
        <v>137000</v>
      </c>
      <c r="F269" s="148"/>
    </row>
    <row r="270" spans="2:6" x14ac:dyDescent="0.4">
      <c r="B270" s="147" t="s">
        <v>541</v>
      </c>
      <c r="C270" s="147" t="s">
        <v>2116</v>
      </c>
      <c r="D270" s="147"/>
      <c r="E270" s="147">
        <v>94600</v>
      </c>
      <c r="F270" s="148"/>
    </row>
    <row r="271" spans="2:6" x14ac:dyDescent="0.4">
      <c r="B271" s="147" t="s">
        <v>542</v>
      </c>
      <c r="C271" s="147" t="s">
        <v>2117</v>
      </c>
      <c r="D271" s="147"/>
      <c r="E271" s="147">
        <v>98900</v>
      </c>
      <c r="F271" s="148"/>
    </row>
    <row r="272" spans="2:6" x14ac:dyDescent="0.4">
      <c r="B272" s="147" t="s">
        <v>543</v>
      </c>
      <c r="C272" s="147" t="s">
        <v>2118</v>
      </c>
      <c r="D272" s="147"/>
      <c r="E272" s="147">
        <v>249000</v>
      </c>
      <c r="F272" s="148"/>
    </row>
    <row r="273" spans="2:6" x14ac:dyDescent="0.4">
      <c r="B273" s="147" t="s">
        <v>544</v>
      </c>
      <c r="C273" s="147" t="s">
        <v>2119</v>
      </c>
      <c r="D273" s="147"/>
      <c r="E273" s="147">
        <v>241000</v>
      </c>
      <c r="F273" s="148"/>
    </row>
    <row r="274" spans="2:6" x14ac:dyDescent="0.4">
      <c r="B274" s="147" t="s">
        <v>545</v>
      </c>
      <c r="C274" s="147" t="s">
        <v>2120</v>
      </c>
      <c r="D274" s="147"/>
      <c r="E274" s="147">
        <v>351000</v>
      </c>
      <c r="F274" s="148"/>
    </row>
    <row r="275" spans="2:6" x14ac:dyDescent="0.4">
      <c r="B275" s="147" t="s">
        <v>546</v>
      </c>
      <c r="C275" s="147" t="s">
        <v>2121</v>
      </c>
      <c r="D275" s="147"/>
      <c r="E275" s="147">
        <v>174000</v>
      </c>
      <c r="F275" s="148"/>
    </row>
    <row r="276" spans="2:6" x14ac:dyDescent="0.4">
      <c r="B276" s="147" t="s">
        <v>547</v>
      </c>
      <c r="C276" s="147" t="s">
        <v>2122</v>
      </c>
      <c r="D276" s="147"/>
      <c r="E276" s="147">
        <v>139000</v>
      </c>
      <c r="F276" s="148"/>
    </row>
    <row r="277" spans="2:6" x14ac:dyDescent="0.4">
      <c r="B277" s="147" t="s">
        <v>548</v>
      </c>
      <c r="C277" s="147" t="s">
        <v>2123</v>
      </c>
      <c r="D277" s="147"/>
      <c r="E277" s="147">
        <v>183000</v>
      </c>
      <c r="F277" s="148"/>
    </row>
    <row r="278" spans="2:6" x14ac:dyDescent="0.4">
      <c r="B278" s="147" t="s">
        <v>549</v>
      </c>
      <c r="C278" s="147" t="s">
        <v>2124</v>
      </c>
      <c r="D278" s="147"/>
      <c r="E278" s="147">
        <v>146000</v>
      </c>
      <c r="F278" s="148"/>
    </row>
    <row r="279" spans="2:6" x14ac:dyDescent="0.4">
      <c r="B279" s="147" t="s">
        <v>550</v>
      </c>
      <c r="C279" s="147" t="s">
        <v>2125</v>
      </c>
      <c r="D279" s="147"/>
      <c r="E279" s="147">
        <v>200000</v>
      </c>
      <c r="F279" s="148"/>
    </row>
    <row r="280" spans="2:6" x14ac:dyDescent="0.4">
      <c r="B280" s="147" t="s">
        <v>551</v>
      </c>
      <c r="C280" s="147" t="s">
        <v>2126</v>
      </c>
      <c r="D280" s="147"/>
      <c r="E280" s="147">
        <v>143000</v>
      </c>
      <c r="F280" s="148"/>
    </row>
    <row r="281" spans="2:6" x14ac:dyDescent="0.4">
      <c r="B281" s="147" t="s">
        <v>552</v>
      </c>
      <c r="C281" s="147" t="s">
        <v>2127</v>
      </c>
      <c r="D281" s="147"/>
      <c r="E281" s="147">
        <v>158000</v>
      </c>
      <c r="F281" s="148"/>
    </row>
    <row r="282" spans="2:6" x14ac:dyDescent="0.4">
      <c r="B282" s="147" t="s">
        <v>553</v>
      </c>
      <c r="C282" s="147" t="s">
        <v>2128</v>
      </c>
      <c r="D282" s="147"/>
      <c r="E282" s="147">
        <v>103000</v>
      </c>
      <c r="F282" s="148"/>
    </row>
    <row r="283" spans="2:6" x14ac:dyDescent="0.4">
      <c r="B283" s="147" t="s">
        <v>554</v>
      </c>
      <c r="C283" s="147" t="s">
        <v>2129</v>
      </c>
      <c r="D283" s="147"/>
      <c r="E283" s="147">
        <v>33500</v>
      </c>
      <c r="F283" s="148"/>
    </row>
    <row r="284" spans="2:6" x14ac:dyDescent="0.4">
      <c r="B284" s="147" t="s">
        <v>555</v>
      </c>
      <c r="C284" s="147" t="s">
        <v>2130</v>
      </c>
      <c r="D284" s="147"/>
      <c r="E284" s="147">
        <v>47300</v>
      </c>
      <c r="F284" s="148"/>
    </row>
    <row r="285" spans="2:6" x14ac:dyDescent="0.4">
      <c r="B285" s="147" t="s">
        <v>556</v>
      </c>
      <c r="C285" s="147" t="s">
        <v>2131</v>
      </c>
      <c r="D285" s="147"/>
      <c r="E285" s="147">
        <v>51600</v>
      </c>
      <c r="F285" s="148"/>
    </row>
    <row r="286" spans="2:6" x14ac:dyDescent="0.4">
      <c r="B286" s="147" t="s">
        <v>557</v>
      </c>
      <c r="C286" s="147" t="s">
        <v>2132</v>
      </c>
      <c r="D286" s="147"/>
      <c r="E286" s="147">
        <v>70700</v>
      </c>
      <c r="F286" s="148"/>
    </row>
    <row r="287" spans="2:6" x14ac:dyDescent="0.4">
      <c r="B287" s="147" t="s">
        <v>558</v>
      </c>
      <c r="C287" s="147" t="s">
        <v>2133</v>
      </c>
      <c r="D287" s="147"/>
      <c r="E287" s="147">
        <v>19600</v>
      </c>
      <c r="F287" s="148"/>
    </row>
    <row r="288" spans="2:6" x14ac:dyDescent="0.4">
      <c r="B288" s="147" t="s">
        <v>559</v>
      </c>
      <c r="C288" s="147" t="s">
        <v>2134</v>
      </c>
      <c r="D288" s="147"/>
      <c r="E288" s="147">
        <v>26200</v>
      </c>
      <c r="F288" s="148"/>
    </row>
    <row r="289" spans="2:6" x14ac:dyDescent="0.4">
      <c r="B289" s="147" t="s">
        <v>560</v>
      </c>
      <c r="C289" s="147" t="s">
        <v>2135</v>
      </c>
      <c r="D289" s="147"/>
      <c r="E289" s="147">
        <v>64500</v>
      </c>
      <c r="F289" s="148"/>
    </row>
    <row r="290" spans="2:6" x14ac:dyDescent="0.4">
      <c r="B290" s="147" t="s">
        <v>561</v>
      </c>
      <c r="C290" s="147" t="s">
        <v>2136</v>
      </c>
      <c r="D290" s="147"/>
      <c r="E290" s="147">
        <v>216000</v>
      </c>
      <c r="F290" s="148"/>
    </row>
    <row r="291" spans="2:6" x14ac:dyDescent="0.4">
      <c r="B291" s="147" t="s">
        <v>562</v>
      </c>
      <c r="C291" s="147" t="s">
        <v>2137</v>
      </c>
      <c r="D291" s="147"/>
      <c r="E291" s="147">
        <v>11800</v>
      </c>
      <c r="F291" s="148"/>
    </row>
    <row r="292" spans="2:6" x14ac:dyDescent="0.4">
      <c r="B292" s="147" t="s">
        <v>563</v>
      </c>
      <c r="C292" s="147" t="s">
        <v>2138</v>
      </c>
      <c r="D292" s="147"/>
      <c r="E292" s="147">
        <v>15400</v>
      </c>
      <c r="F292" s="148"/>
    </row>
    <row r="293" spans="2:6" x14ac:dyDescent="0.4">
      <c r="B293" s="147" t="s">
        <v>564</v>
      </c>
      <c r="C293" s="147" t="s">
        <v>2139</v>
      </c>
      <c r="D293" s="147"/>
      <c r="E293" s="147">
        <v>577000</v>
      </c>
      <c r="F293" s="148"/>
    </row>
    <row r="294" spans="2:6" x14ac:dyDescent="0.4">
      <c r="B294" s="147" t="s">
        <v>565</v>
      </c>
      <c r="C294" s="147" t="s">
        <v>2140</v>
      </c>
      <c r="D294" s="147"/>
      <c r="E294" s="147">
        <v>200000</v>
      </c>
      <c r="F294" s="148"/>
    </row>
    <row r="295" spans="2:6" x14ac:dyDescent="0.4">
      <c r="B295" s="147" t="s">
        <v>566</v>
      </c>
      <c r="C295" s="147" t="s">
        <v>2141</v>
      </c>
      <c r="D295" s="147"/>
      <c r="E295" s="147">
        <v>205000</v>
      </c>
      <c r="F295" s="148"/>
    </row>
    <row r="296" spans="2:6" x14ac:dyDescent="0.4">
      <c r="B296" s="147" t="s">
        <v>567</v>
      </c>
      <c r="C296" s="147" t="s">
        <v>2142</v>
      </c>
      <c r="D296" s="147"/>
      <c r="E296" s="147">
        <v>200000</v>
      </c>
      <c r="F296" s="148"/>
    </row>
    <row r="297" spans="2:6" x14ac:dyDescent="0.4">
      <c r="B297" s="147" t="s">
        <v>568</v>
      </c>
      <c r="C297" s="147" t="s">
        <v>2143</v>
      </c>
      <c r="D297" s="147"/>
      <c r="E297" s="147">
        <v>5890</v>
      </c>
      <c r="F297" s="148"/>
    </row>
    <row r="298" spans="2:6" x14ac:dyDescent="0.4">
      <c r="B298" s="147" t="s">
        <v>569</v>
      </c>
      <c r="C298" s="147" t="s">
        <v>2144</v>
      </c>
      <c r="D298" s="147"/>
      <c r="E298" s="147">
        <v>6890</v>
      </c>
      <c r="F298" s="148"/>
    </row>
    <row r="299" spans="2:6" x14ac:dyDescent="0.4">
      <c r="B299" s="147" t="s">
        <v>570</v>
      </c>
      <c r="C299" s="147" t="s">
        <v>2145</v>
      </c>
      <c r="D299" s="147"/>
      <c r="E299" s="147">
        <v>1510</v>
      </c>
      <c r="F299" s="148"/>
    </row>
    <row r="300" spans="2:6" x14ac:dyDescent="0.4">
      <c r="B300" s="147" t="s">
        <v>571</v>
      </c>
      <c r="C300" s="147" t="s">
        <v>2146</v>
      </c>
      <c r="D300" s="147"/>
      <c r="E300" s="147">
        <v>24500</v>
      </c>
      <c r="F300" s="148"/>
    </row>
    <row r="301" spans="2:6" x14ac:dyDescent="0.4">
      <c r="B301" s="147" t="s">
        <v>572</v>
      </c>
      <c r="C301" s="147" t="s">
        <v>2147</v>
      </c>
      <c r="D301" s="147"/>
      <c r="E301" s="147">
        <v>17400</v>
      </c>
      <c r="F301" s="148"/>
    </row>
    <row r="302" spans="2:6" x14ac:dyDescent="0.4">
      <c r="B302" s="147" t="s">
        <v>573</v>
      </c>
      <c r="C302" s="147" t="s">
        <v>2148</v>
      </c>
      <c r="D302" s="147"/>
      <c r="E302" s="147">
        <v>24000</v>
      </c>
      <c r="F302" s="148"/>
    </row>
    <row r="303" spans="2:6" x14ac:dyDescent="0.4">
      <c r="B303" s="147" t="s">
        <v>574</v>
      </c>
      <c r="C303" s="147" t="s">
        <v>2149</v>
      </c>
      <c r="D303" s="147"/>
      <c r="E303" s="147">
        <v>3010</v>
      </c>
      <c r="F303" s="148"/>
    </row>
    <row r="304" spans="2:6" x14ac:dyDescent="0.4">
      <c r="B304" s="147" t="s">
        <v>575</v>
      </c>
      <c r="C304" s="147" t="s">
        <v>2150</v>
      </c>
      <c r="D304" s="147"/>
      <c r="E304" s="147">
        <v>34100</v>
      </c>
      <c r="F304" s="148"/>
    </row>
    <row r="305" spans="2:6" x14ac:dyDescent="0.4">
      <c r="B305" s="147" t="s">
        <v>576</v>
      </c>
      <c r="C305" s="147" t="s">
        <v>2151</v>
      </c>
      <c r="D305" s="147"/>
      <c r="E305" s="147">
        <v>21200</v>
      </c>
      <c r="F305" s="148"/>
    </row>
    <row r="306" spans="2:6" x14ac:dyDescent="0.4">
      <c r="B306" s="147" t="s">
        <v>577</v>
      </c>
      <c r="C306" s="147" t="s">
        <v>2152</v>
      </c>
      <c r="D306" s="147"/>
      <c r="E306" s="147">
        <v>77300</v>
      </c>
      <c r="F306" s="148"/>
    </row>
    <row r="307" spans="2:6" x14ac:dyDescent="0.4">
      <c r="B307" s="147" t="s">
        <v>2153</v>
      </c>
      <c r="C307" s="147" t="s">
        <v>2152</v>
      </c>
      <c r="D307" s="147"/>
      <c r="E307" s="147">
        <v>97900</v>
      </c>
      <c r="F307" s="148"/>
    </row>
    <row r="308" spans="2:6" x14ac:dyDescent="0.4">
      <c r="B308" s="147" t="s">
        <v>578</v>
      </c>
      <c r="C308" s="147" t="s">
        <v>2154</v>
      </c>
      <c r="D308" s="147"/>
      <c r="E308" s="147">
        <v>30300</v>
      </c>
      <c r="F308" s="148"/>
    </row>
    <row r="309" spans="2:6" x14ac:dyDescent="0.4">
      <c r="B309" s="147" t="s">
        <v>579</v>
      </c>
      <c r="C309" s="147" t="s">
        <v>2155</v>
      </c>
      <c r="D309" s="147"/>
      <c r="E309" s="147">
        <v>22800</v>
      </c>
      <c r="F309" s="148"/>
    </row>
    <row r="310" spans="2:6" x14ac:dyDescent="0.4">
      <c r="B310" s="147" t="s">
        <v>580</v>
      </c>
      <c r="C310" s="147" t="s">
        <v>2156</v>
      </c>
      <c r="D310" s="147"/>
      <c r="E310" s="147">
        <v>19200</v>
      </c>
      <c r="F310" s="148"/>
    </row>
    <row r="311" spans="2:6" x14ac:dyDescent="0.4">
      <c r="B311" s="147" t="s">
        <v>581</v>
      </c>
      <c r="C311" s="147" t="s">
        <v>2157</v>
      </c>
      <c r="D311" s="147"/>
      <c r="E311" s="147">
        <v>26900</v>
      </c>
      <c r="F311" s="148"/>
    </row>
    <row r="312" spans="2:6" x14ac:dyDescent="0.4">
      <c r="B312" s="147" t="s">
        <v>582</v>
      </c>
      <c r="C312" s="147" t="s">
        <v>2158</v>
      </c>
      <c r="D312" s="147"/>
      <c r="E312" s="147">
        <v>3500</v>
      </c>
      <c r="F312" s="148"/>
    </row>
    <row r="313" spans="2:6" x14ac:dyDescent="0.4">
      <c r="B313" s="147" t="s">
        <v>583</v>
      </c>
      <c r="C313" s="147" t="s">
        <v>2159</v>
      </c>
      <c r="D313" s="147"/>
      <c r="E313" s="147">
        <v>8140</v>
      </c>
      <c r="F313" s="148"/>
    </row>
    <row r="314" spans="2:6" x14ac:dyDescent="0.4">
      <c r="B314" s="147" t="s">
        <v>584</v>
      </c>
      <c r="C314" s="147" t="s">
        <v>2160</v>
      </c>
      <c r="D314" s="147"/>
      <c r="E314" s="147">
        <v>36100</v>
      </c>
      <c r="F314" s="148"/>
    </row>
    <row r="315" spans="2:6" x14ac:dyDescent="0.4">
      <c r="B315" s="147" t="s">
        <v>585</v>
      </c>
      <c r="C315" s="147" t="s">
        <v>2161</v>
      </c>
      <c r="D315" s="147"/>
      <c r="E315" s="147">
        <v>28900</v>
      </c>
      <c r="F315" s="148"/>
    </row>
    <row r="316" spans="2:6" x14ac:dyDescent="0.4">
      <c r="B316" s="147" t="s">
        <v>586</v>
      </c>
      <c r="C316" s="147" t="s">
        <v>2162</v>
      </c>
      <c r="D316" s="147"/>
      <c r="E316" s="147">
        <v>76000</v>
      </c>
      <c r="F316" s="148"/>
    </row>
    <row r="317" spans="2:6" x14ac:dyDescent="0.4">
      <c r="B317" s="147" t="s">
        <v>587</v>
      </c>
      <c r="C317" s="147" t="s">
        <v>2163</v>
      </c>
      <c r="D317" s="147"/>
      <c r="E317" s="147">
        <v>86000</v>
      </c>
      <c r="F317" s="148"/>
    </row>
    <row r="318" spans="2:6" x14ac:dyDescent="0.4">
      <c r="B318" s="147" t="s">
        <v>588</v>
      </c>
      <c r="C318" s="147" t="s">
        <v>2164</v>
      </c>
      <c r="D318" s="147"/>
      <c r="E318" s="147">
        <v>83900</v>
      </c>
      <c r="F318" s="148"/>
    </row>
    <row r="319" spans="2:6" x14ac:dyDescent="0.4">
      <c r="B319" s="147" t="s">
        <v>589</v>
      </c>
      <c r="C319" s="147" t="s">
        <v>2165</v>
      </c>
      <c r="D319" s="147"/>
      <c r="E319" s="147">
        <v>29600</v>
      </c>
      <c r="F319" s="148"/>
    </row>
    <row r="320" spans="2:6" x14ac:dyDescent="0.4">
      <c r="B320" s="147" t="s">
        <v>590</v>
      </c>
      <c r="C320" s="147" t="s">
        <v>2166</v>
      </c>
      <c r="D320" s="147"/>
      <c r="E320" s="147">
        <v>12000</v>
      </c>
      <c r="F320" s="148"/>
    </row>
    <row r="321" spans="2:6" x14ac:dyDescent="0.4">
      <c r="B321" s="147" t="s">
        <v>591</v>
      </c>
      <c r="C321" s="147" t="s">
        <v>2167</v>
      </c>
      <c r="D321" s="147"/>
      <c r="E321" s="147">
        <v>64200</v>
      </c>
      <c r="F321" s="148"/>
    </row>
    <row r="322" spans="2:6" x14ac:dyDescent="0.4">
      <c r="B322" s="147" t="s">
        <v>2168</v>
      </c>
      <c r="C322" s="147" t="s">
        <v>2169</v>
      </c>
      <c r="D322" s="147"/>
      <c r="E322" s="147">
        <v>61400</v>
      </c>
      <c r="F322" s="148"/>
    </row>
    <row r="323" spans="2:6" x14ac:dyDescent="0.4">
      <c r="B323" s="147" t="s">
        <v>592</v>
      </c>
      <c r="C323" s="147" t="s">
        <v>2170</v>
      </c>
      <c r="D323" s="147"/>
      <c r="E323" s="147">
        <v>113000</v>
      </c>
      <c r="F323" s="148"/>
    </row>
    <row r="324" spans="2:6" x14ac:dyDescent="0.4">
      <c r="B324" s="147" t="s">
        <v>593</v>
      </c>
      <c r="C324" s="147" t="s">
        <v>2171</v>
      </c>
      <c r="D324" s="147"/>
      <c r="E324" s="147">
        <v>14400</v>
      </c>
      <c r="F324" s="148"/>
    </row>
    <row r="325" spans="2:6" x14ac:dyDescent="0.4">
      <c r="B325" s="147" t="s">
        <v>594</v>
      </c>
      <c r="C325" s="147" t="s">
        <v>2172</v>
      </c>
      <c r="D325" s="147"/>
      <c r="E325" s="147">
        <v>19100</v>
      </c>
      <c r="F325" s="148"/>
    </row>
    <row r="326" spans="2:6" x14ac:dyDescent="0.4">
      <c r="B326" s="147" t="s">
        <v>595</v>
      </c>
      <c r="C326" s="147" t="s">
        <v>2173</v>
      </c>
      <c r="D326" s="147"/>
      <c r="E326" s="147">
        <v>114000</v>
      </c>
      <c r="F326" s="148"/>
    </row>
    <row r="327" spans="2:6" x14ac:dyDescent="0.4">
      <c r="B327" s="147" t="s">
        <v>596</v>
      </c>
      <c r="C327" s="147" t="s">
        <v>2174</v>
      </c>
      <c r="D327" s="147"/>
      <c r="E327" s="147">
        <v>173000</v>
      </c>
      <c r="F327" s="148"/>
    </row>
    <row r="328" spans="2:6" x14ac:dyDescent="0.4">
      <c r="B328" s="147" t="s">
        <v>597</v>
      </c>
      <c r="C328" s="147" t="s">
        <v>2175</v>
      </c>
      <c r="D328" s="147"/>
      <c r="E328" s="147">
        <v>50400</v>
      </c>
      <c r="F328" s="148"/>
    </row>
    <row r="329" spans="2:6" x14ac:dyDescent="0.4">
      <c r="B329" s="147" t="s">
        <v>598</v>
      </c>
      <c r="C329" s="147" t="s">
        <v>2176</v>
      </c>
      <c r="D329" s="147"/>
      <c r="E329" s="147">
        <v>90800</v>
      </c>
      <c r="F329" s="148"/>
    </row>
    <row r="330" spans="2:6" x14ac:dyDescent="0.4">
      <c r="B330" s="147" t="s">
        <v>599</v>
      </c>
      <c r="C330" s="147" t="s">
        <v>2177</v>
      </c>
      <c r="D330" s="147"/>
      <c r="E330" s="147">
        <v>27700</v>
      </c>
      <c r="F330" s="148"/>
    </row>
    <row r="331" spans="2:6" x14ac:dyDescent="0.4">
      <c r="B331" s="147" t="s">
        <v>600</v>
      </c>
      <c r="C331" s="147" t="s">
        <v>2178</v>
      </c>
      <c r="D331" s="147"/>
      <c r="E331" s="147">
        <v>58800</v>
      </c>
      <c r="F331" s="148"/>
    </row>
    <row r="332" spans="2:6" x14ac:dyDescent="0.4">
      <c r="B332" s="147" t="s">
        <v>601</v>
      </c>
      <c r="C332" s="147" t="s">
        <v>2179</v>
      </c>
      <c r="D332" s="147"/>
      <c r="E332" s="147">
        <v>7190</v>
      </c>
      <c r="F332" s="148"/>
    </row>
    <row r="333" spans="2:6" x14ac:dyDescent="0.4">
      <c r="B333" s="147" t="s">
        <v>1605</v>
      </c>
      <c r="C333" s="147" t="s">
        <v>2180</v>
      </c>
      <c r="D333" s="147"/>
      <c r="E333" s="147">
        <v>3200</v>
      </c>
      <c r="F333" s="148"/>
    </row>
    <row r="334" spans="2:6" x14ac:dyDescent="0.4">
      <c r="B334" s="147" t="s">
        <v>2181</v>
      </c>
      <c r="C334" s="147" t="s">
        <v>2180</v>
      </c>
      <c r="D334" s="147"/>
      <c r="E334" s="147">
        <v>11100</v>
      </c>
      <c r="F334" s="148"/>
    </row>
    <row r="335" spans="2:6" x14ac:dyDescent="0.4">
      <c r="B335" s="147" t="s">
        <v>2182</v>
      </c>
      <c r="C335" s="147" t="s">
        <v>2180</v>
      </c>
      <c r="D335" s="147"/>
      <c r="E335" s="147">
        <v>18200</v>
      </c>
      <c r="F335" s="148"/>
    </row>
    <row r="336" spans="2:6" x14ac:dyDescent="0.4">
      <c r="B336" s="147" t="s">
        <v>602</v>
      </c>
      <c r="C336" s="147" t="s">
        <v>2183</v>
      </c>
      <c r="D336" s="147"/>
      <c r="E336" s="147">
        <v>458</v>
      </c>
      <c r="F336" s="148"/>
    </row>
    <row r="337" spans="2:6" x14ac:dyDescent="0.4">
      <c r="B337" s="147" t="s">
        <v>603</v>
      </c>
      <c r="C337" s="147" t="s">
        <v>2184</v>
      </c>
      <c r="D337" s="147"/>
      <c r="E337" s="147">
        <v>35900</v>
      </c>
      <c r="F337" s="148"/>
    </row>
    <row r="338" spans="2:6" x14ac:dyDescent="0.4">
      <c r="B338" s="147" t="s">
        <v>1606</v>
      </c>
      <c r="C338" s="147" t="s">
        <v>2185</v>
      </c>
      <c r="D338" s="147"/>
      <c r="E338" s="147">
        <v>38600</v>
      </c>
      <c r="F338" s="148"/>
    </row>
    <row r="339" spans="2:6" x14ac:dyDescent="0.4">
      <c r="B339" s="147" t="s">
        <v>604</v>
      </c>
      <c r="C339" s="147" t="s">
        <v>2186</v>
      </c>
      <c r="D339" s="147"/>
      <c r="E339" s="147">
        <v>42000</v>
      </c>
      <c r="F339" s="148"/>
    </row>
    <row r="340" spans="2:6" x14ac:dyDescent="0.4">
      <c r="B340" s="147" t="s">
        <v>2187</v>
      </c>
      <c r="C340" s="147" t="s">
        <v>2185</v>
      </c>
      <c r="D340" s="147"/>
      <c r="E340" s="147">
        <v>124000</v>
      </c>
      <c r="F340" s="148"/>
    </row>
    <row r="341" spans="2:6" x14ac:dyDescent="0.4">
      <c r="B341" s="147" t="s">
        <v>1607</v>
      </c>
      <c r="C341" s="147" t="s">
        <v>2188</v>
      </c>
      <c r="D341" s="147"/>
      <c r="E341" s="147">
        <v>66500</v>
      </c>
      <c r="F341" s="148"/>
    </row>
    <row r="342" spans="2:6" x14ac:dyDescent="0.4">
      <c r="B342" s="147" t="s">
        <v>1608</v>
      </c>
      <c r="C342" s="147" t="s">
        <v>2189</v>
      </c>
      <c r="D342" s="147"/>
      <c r="E342" s="147">
        <v>63400</v>
      </c>
      <c r="F342" s="148"/>
    </row>
    <row r="343" spans="2:6" x14ac:dyDescent="0.4">
      <c r="B343" s="147" t="s">
        <v>2190</v>
      </c>
      <c r="C343" s="147" t="s">
        <v>2191</v>
      </c>
      <c r="D343" s="147"/>
      <c r="E343" s="147">
        <v>97100</v>
      </c>
      <c r="F343" s="148"/>
    </row>
    <row r="344" spans="2:6" x14ac:dyDescent="0.4">
      <c r="B344" s="147" t="s">
        <v>1611</v>
      </c>
      <c r="C344" s="147" t="s">
        <v>2192</v>
      </c>
      <c r="D344" s="147"/>
      <c r="E344" s="147">
        <v>34000</v>
      </c>
      <c r="F344" s="148"/>
    </row>
    <row r="345" spans="2:6" x14ac:dyDescent="0.4">
      <c r="B345" s="147" t="s">
        <v>1612</v>
      </c>
      <c r="C345" s="147" t="s">
        <v>2193</v>
      </c>
      <c r="D345" s="147"/>
      <c r="E345" s="147">
        <v>41400</v>
      </c>
      <c r="F345" s="148"/>
    </row>
    <row r="346" spans="2:6" x14ac:dyDescent="0.4">
      <c r="B346" s="147" t="s">
        <v>1613</v>
      </c>
      <c r="C346" s="147" t="s">
        <v>2194</v>
      </c>
      <c r="D346" s="147"/>
      <c r="E346" s="147">
        <v>62200</v>
      </c>
      <c r="F346" s="148"/>
    </row>
    <row r="347" spans="2:6" x14ac:dyDescent="0.4">
      <c r="B347" s="147" t="s">
        <v>1614</v>
      </c>
      <c r="C347" s="147" t="s">
        <v>2195</v>
      </c>
      <c r="D347" s="147"/>
      <c r="E347" s="147">
        <v>37300</v>
      </c>
      <c r="F347" s="148"/>
    </row>
    <row r="348" spans="2:6" x14ac:dyDescent="0.4">
      <c r="B348" s="147" t="s">
        <v>605</v>
      </c>
      <c r="C348" s="147" t="s">
        <v>2196</v>
      </c>
      <c r="D348" s="147"/>
      <c r="E348" s="147">
        <v>127000</v>
      </c>
      <c r="F348" s="148"/>
    </row>
    <row r="349" spans="2:6" x14ac:dyDescent="0.4">
      <c r="B349" s="147" t="s">
        <v>606</v>
      </c>
      <c r="C349" s="147" t="s">
        <v>2197</v>
      </c>
      <c r="D349" s="147"/>
      <c r="E349" s="147">
        <v>141000</v>
      </c>
      <c r="F349" s="148"/>
    </row>
    <row r="350" spans="2:6" x14ac:dyDescent="0.4">
      <c r="B350" s="147" t="s">
        <v>607</v>
      </c>
      <c r="C350" s="147" t="s">
        <v>2198</v>
      </c>
      <c r="D350" s="147"/>
      <c r="E350" s="147">
        <v>155000</v>
      </c>
      <c r="F350" s="148"/>
    </row>
    <row r="351" spans="2:6" x14ac:dyDescent="0.4">
      <c r="B351" s="147" t="s">
        <v>608</v>
      </c>
      <c r="C351" s="147" t="s">
        <v>2199</v>
      </c>
      <c r="D351" s="147"/>
      <c r="E351" s="147">
        <v>164000</v>
      </c>
      <c r="F351" s="148"/>
    </row>
    <row r="352" spans="2:6" x14ac:dyDescent="0.4">
      <c r="B352" s="147" t="s">
        <v>609</v>
      </c>
      <c r="C352" s="147" t="s">
        <v>2200</v>
      </c>
      <c r="D352" s="147"/>
      <c r="E352" s="147">
        <v>164000</v>
      </c>
      <c r="F352" s="148"/>
    </row>
    <row r="353" spans="2:6" x14ac:dyDescent="0.4">
      <c r="B353" s="147" t="s">
        <v>610</v>
      </c>
      <c r="C353" s="147" t="s">
        <v>2201</v>
      </c>
      <c r="D353" s="147"/>
      <c r="E353" s="147">
        <v>184000</v>
      </c>
      <c r="F353" s="148"/>
    </row>
    <row r="354" spans="2:6" x14ac:dyDescent="0.4">
      <c r="B354" s="147" t="s">
        <v>611</v>
      </c>
      <c r="C354" s="147" t="s">
        <v>2202</v>
      </c>
      <c r="D354" s="147"/>
      <c r="E354" s="147">
        <v>279000</v>
      </c>
      <c r="F354" s="148"/>
    </row>
    <row r="355" spans="2:6" x14ac:dyDescent="0.4">
      <c r="B355" s="147" t="s">
        <v>612</v>
      </c>
      <c r="C355" s="147" t="s">
        <v>2203</v>
      </c>
      <c r="D355" s="147"/>
      <c r="E355" s="147">
        <v>310000</v>
      </c>
      <c r="F355" s="148"/>
    </row>
    <row r="356" spans="2:6" x14ac:dyDescent="0.4">
      <c r="B356" s="147" t="s">
        <v>613</v>
      </c>
      <c r="C356" s="147" t="s">
        <v>2204</v>
      </c>
      <c r="D356" s="147"/>
      <c r="E356" s="147">
        <v>210000</v>
      </c>
      <c r="F356" s="148"/>
    </row>
    <row r="357" spans="2:6" x14ac:dyDescent="0.4">
      <c r="B357" s="147" t="s">
        <v>614</v>
      </c>
      <c r="C357" s="147" t="s">
        <v>2205</v>
      </c>
      <c r="D357" s="147"/>
      <c r="E357" s="147">
        <v>50000</v>
      </c>
      <c r="F357" s="148"/>
    </row>
    <row r="358" spans="2:6" x14ac:dyDescent="0.4">
      <c r="B358" s="147" t="s">
        <v>615</v>
      </c>
      <c r="C358" s="147" t="s">
        <v>2206</v>
      </c>
      <c r="D358" s="147"/>
      <c r="E358" s="147">
        <v>98600</v>
      </c>
      <c r="F358" s="148"/>
    </row>
    <row r="359" spans="2:6" x14ac:dyDescent="0.4">
      <c r="B359" s="147" t="s">
        <v>616</v>
      </c>
      <c r="C359" s="147" t="s">
        <v>2207</v>
      </c>
      <c r="D359" s="147"/>
      <c r="E359" s="147">
        <v>32500</v>
      </c>
      <c r="F359" s="148"/>
    </row>
    <row r="360" spans="2:6" x14ac:dyDescent="0.4">
      <c r="B360" s="147" t="s">
        <v>1617</v>
      </c>
      <c r="C360" s="147" t="s">
        <v>2208</v>
      </c>
      <c r="D360" s="147"/>
      <c r="E360" s="147">
        <v>53300</v>
      </c>
      <c r="F360" s="148"/>
    </row>
    <row r="361" spans="2:6" x14ac:dyDescent="0.4">
      <c r="B361" s="147" t="s">
        <v>617</v>
      </c>
      <c r="C361" s="147" t="s">
        <v>2209</v>
      </c>
      <c r="D361" s="147"/>
      <c r="E361" s="147">
        <v>39700</v>
      </c>
      <c r="F361" s="148"/>
    </row>
    <row r="362" spans="2:6" x14ac:dyDescent="0.4">
      <c r="B362" s="147" t="s">
        <v>618</v>
      </c>
      <c r="C362" s="147" t="s">
        <v>2210</v>
      </c>
      <c r="D362" s="147"/>
      <c r="E362" s="147">
        <v>217000</v>
      </c>
      <c r="F362" s="148"/>
    </row>
    <row r="363" spans="2:6" x14ac:dyDescent="0.4">
      <c r="B363" s="147" t="s">
        <v>619</v>
      </c>
      <c r="C363" s="147" t="s">
        <v>2211</v>
      </c>
      <c r="D363" s="147"/>
      <c r="E363" s="147">
        <v>169000</v>
      </c>
      <c r="F363" s="148"/>
    </row>
    <row r="364" spans="2:6" x14ac:dyDescent="0.4">
      <c r="B364" s="147" t="s">
        <v>620</v>
      </c>
      <c r="C364" s="147" t="s">
        <v>2212</v>
      </c>
      <c r="D364" s="147"/>
      <c r="E364" s="147">
        <v>153000</v>
      </c>
      <c r="F364" s="148"/>
    </row>
    <row r="365" spans="2:6" x14ac:dyDescent="0.4">
      <c r="B365" s="147" t="s">
        <v>621</v>
      </c>
      <c r="C365" s="147" t="s">
        <v>2213</v>
      </c>
      <c r="D365" s="147"/>
      <c r="E365" s="147">
        <v>24800</v>
      </c>
      <c r="F365" s="148"/>
    </row>
    <row r="366" spans="2:6" x14ac:dyDescent="0.4">
      <c r="B366" s="147" t="s">
        <v>623</v>
      </c>
      <c r="C366" s="147" t="s">
        <v>2214</v>
      </c>
      <c r="D366" s="147" t="s">
        <v>622</v>
      </c>
      <c r="E366" s="147">
        <v>160000</v>
      </c>
      <c r="F366" s="148"/>
    </row>
    <row r="367" spans="2:6" x14ac:dyDescent="0.4">
      <c r="B367" s="147" t="s">
        <v>624</v>
      </c>
      <c r="C367" s="147" t="s">
        <v>2215</v>
      </c>
      <c r="D367" s="147" t="s">
        <v>622</v>
      </c>
      <c r="E367" s="147">
        <v>190000</v>
      </c>
      <c r="F367" s="148"/>
    </row>
    <row r="368" spans="2:6" x14ac:dyDescent="0.4">
      <c r="B368" s="147" t="s">
        <v>626</v>
      </c>
      <c r="C368" s="147" t="s">
        <v>2216</v>
      </c>
      <c r="D368" s="147"/>
      <c r="E368" s="147" t="s">
        <v>625</v>
      </c>
      <c r="F368" s="148"/>
    </row>
    <row r="369" spans="2:6" x14ac:dyDescent="0.4">
      <c r="B369" s="147" t="s">
        <v>627</v>
      </c>
      <c r="C369" s="147" t="s">
        <v>2217</v>
      </c>
      <c r="D369" s="147"/>
      <c r="E369" s="147" t="s">
        <v>625</v>
      </c>
      <c r="F369" s="148"/>
    </row>
    <row r="370" spans="2:6" x14ac:dyDescent="0.4">
      <c r="B370" s="147" t="s">
        <v>628</v>
      </c>
      <c r="C370" s="147" t="s">
        <v>2218</v>
      </c>
      <c r="D370" s="147"/>
      <c r="E370" s="147" t="s">
        <v>625</v>
      </c>
      <c r="F370" s="148"/>
    </row>
    <row r="371" spans="2:6" x14ac:dyDescent="0.4">
      <c r="B371" s="147" t="s">
        <v>629</v>
      </c>
      <c r="C371" s="147" t="s">
        <v>2219</v>
      </c>
      <c r="D371" s="147"/>
      <c r="E371" s="147">
        <v>355000</v>
      </c>
      <c r="F371" s="148"/>
    </row>
    <row r="372" spans="2:6" x14ac:dyDescent="0.4">
      <c r="B372" s="147" t="s">
        <v>630</v>
      </c>
      <c r="C372" s="147" t="s">
        <v>2220</v>
      </c>
      <c r="D372" s="147"/>
      <c r="E372" s="147">
        <v>282000</v>
      </c>
      <c r="F372" s="148"/>
    </row>
    <row r="373" spans="2:6" x14ac:dyDescent="0.4">
      <c r="B373" s="147" t="s">
        <v>631</v>
      </c>
      <c r="C373" s="147" t="s">
        <v>2221</v>
      </c>
      <c r="D373" s="147"/>
      <c r="E373" s="147">
        <v>146000</v>
      </c>
      <c r="F373" s="148"/>
    </row>
    <row r="374" spans="2:6" x14ac:dyDescent="0.4">
      <c r="B374" s="147" t="s">
        <v>632</v>
      </c>
      <c r="C374" s="147" t="s">
        <v>2222</v>
      </c>
      <c r="D374" s="147"/>
      <c r="E374" s="147">
        <v>178000</v>
      </c>
      <c r="F374" s="148"/>
    </row>
    <row r="375" spans="2:6" x14ac:dyDescent="0.4">
      <c r="B375" s="147" t="s">
        <v>2223</v>
      </c>
      <c r="C375" s="147" t="s">
        <v>2222</v>
      </c>
      <c r="D375" s="147"/>
      <c r="E375" s="147">
        <v>225000</v>
      </c>
      <c r="F375" s="148"/>
    </row>
    <row r="376" spans="2:6" x14ac:dyDescent="0.4">
      <c r="B376" s="147" t="s">
        <v>633</v>
      </c>
      <c r="C376" s="147" t="s">
        <v>2224</v>
      </c>
      <c r="D376" s="147"/>
      <c r="E376" s="147">
        <v>106000</v>
      </c>
      <c r="F376" s="148"/>
    </row>
    <row r="377" spans="2:6" x14ac:dyDescent="0.4">
      <c r="B377" s="147" t="s">
        <v>634</v>
      </c>
      <c r="C377" s="147" t="s">
        <v>2225</v>
      </c>
      <c r="D377" s="147"/>
      <c r="E377" s="147">
        <v>91800</v>
      </c>
      <c r="F377" s="148"/>
    </row>
    <row r="378" spans="2:6" x14ac:dyDescent="0.4">
      <c r="B378" s="147" t="s">
        <v>635</v>
      </c>
      <c r="C378" s="147" t="s">
        <v>2226</v>
      </c>
      <c r="D378" s="147"/>
      <c r="E378" s="147">
        <v>95800</v>
      </c>
      <c r="F378" s="148"/>
    </row>
    <row r="379" spans="2:6" x14ac:dyDescent="0.4">
      <c r="B379" s="147" t="s">
        <v>636</v>
      </c>
      <c r="C379" s="147" t="s">
        <v>2227</v>
      </c>
      <c r="D379" s="147"/>
      <c r="E379" s="147">
        <v>208000</v>
      </c>
      <c r="F379" s="148"/>
    </row>
    <row r="380" spans="2:6" x14ac:dyDescent="0.4">
      <c r="B380" s="147" t="s">
        <v>637</v>
      </c>
      <c r="C380" s="147" t="s">
        <v>2228</v>
      </c>
      <c r="D380" s="147"/>
      <c r="E380" s="147" t="s">
        <v>625</v>
      </c>
      <c r="F380" s="148"/>
    </row>
    <row r="381" spans="2:6" x14ac:dyDescent="0.4">
      <c r="B381" s="147" t="s">
        <v>638</v>
      </c>
      <c r="C381" s="147" t="s">
        <v>2229</v>
      </c>
      <c r="D381" s="147"/>
      <c r="E381" s="147" t="s">
        <v>625</v>
      </c>
      <c r="F381" s="148"/>
    </row>
    <row r="382" spans="2:6" x14ac:dyDescent="0.4">
      <c r="B382" s="147" t="s">
        <v>639</v>
      </c>
      <c r="C382" s="147" t="s">
        <v>2230</v>
      </c>
      <c r="D382" s="147"/>
      <c r="E382" s="147">
        <v>96300</v>
      </c>
      <c r="F382" s="148"/>
    </row>
    <row r="383" spans="2:6" x14ac:dyDescent="0.4">
      <c r="B383" s="147" t="s">
        <v>640</v>
      </c>
      <c r="C383" s="147" t="s">
        <v>2231</v>
      </c>
      <c r="D383" s="147"/>
      <c r="E383" s="147">
        <v>402000</v>
      </c>
      <c r="F383" s="148"/>
    </row>
    <row r="384" spans="2:6" x14ac:dyDescent="0.4">
      <c r="B384" s="147" t="s">
        <v>641</v>
      </c>
      <c r="C384" s="147" t="s">
        <v>2232</v>
      </c>
      <c r="D384" s="147"/>
      <c r="E384" s="147">
        <v>599000</v>
      </c>
      <c r="F384" s="148"/>
    </row>
    <row r="385" spans="2:6" x14ac:dyDescent="0.4">
      <c r="B385" s="147" t="s">
        <v>642</v>
      </c>
      <c r="C385" s="147" t="s">
        <v>2233</v>
      </c>
      <c r="D385" s="147"/>
      <c r="E385" s="147">
        <v>464000</v>
      </c>
      <c r="F385" s="148"/>
    </row>
    <row r="386" spans="2:6" x14ac:dyDescent="0.4">
      <c r="B386" s="147" t="s">
        <v>2234</v>
      </c>
      <c r="C386" s="147" t="s">
        <v>2233</v>
      </c>
      <c r="D386" s="147"/>
      <c r="E386" s="147">
        <v>588000</v>
      </c>
      <c r="F386" s="148"/>
    </row>
    <row r="387" spans="2:6" x14ac:dyDescent="0.4">
      <c r="B387" s="147" t="s">
        <v>643</v>
      </c>
      <c r="C387" s="147" t="s">
        <v>2235</v>
      </c>
      <c r="D387" s="147"/>
      <c r="E387" s="147">
        <v>579000</v>
      </c>
      <c r="F387" s="148"/>
    </row>
    <row r="388" spans="2:6" x14ac:dyDescent="0.4">
      <c r="B388" s="147" t="s">
        <v>644</v>
      </c>
      <c r="C388" s="147" t="s">
        <v>2236</v>
      </c>
      <c r="D388" s="147"/>
      <c r="E388" s="147">
        <v>870000</v>
      </c>
      <c r="F388" s="148"/>
    </row>
    <row r="389" spans="2:6" x14ac:dyDescent="0.4">
      <c r="B389" s="147" t="s">
        <v>645</v>
      </c>
      <c r="C389" s="147" t="s">
        <v>2237</v>
      </c>
      <c r="D389" s="147"/>
      <c r="E389" s="147">
        <v>742000</v>
      </c>
      <c r="F389" s="148"/>
    </row>
    <row r="390" spans="2:6" x14ac:dyDescent="0.4">
      <c r="B390" s="147" t="s">
        <v>646</v>
      </c>
      <c r="C390" s="147" t="s">
        <v>2238</v>
      </c>
      <c r="D390" s="147"/>
      <c r="E390" s="147">
        <v>615000</v>
      </c>
      <c r="F390" s="148"/>
    </row>
    <row r="391" spans="2:6" x14ac:dyDescent="0.4">
      <c r="B391" s="147" t="s">
        <v>647</v>
      </c>
      <c r="C391" s="147" t="s">
        <v>2239</v>
      </c>
      <c r="D391" s="147"/>
      <c r="E391" s="147">
        <v>720000</v>
      </c>
      <c r="F391" s="148"/>
    </row>
    <row r="392" spans="2:6" x14ac:dyDescent="0.4">
      <c r="B392" s="147" t="s">
        <v>648</v>
      </c>
      <c r="C392" s="147" t="s">
        <v>2240</v>
      </c>
      <c r="D392" s="147"/>
      <c r="E392" s="147">
        <v>685000</v>
      </c>
      <c r="F392" s="148"/>
    </row>
    <row r="393" spans="2:6" x14ac:dyDescent="0.4">
      <c r="B393" s="147" t="s">
        <v>649</v>
      </c>
      <c r="C393" s="147" t="s">
        <v>2241</v>
      </c>
      <c r="D393" s="147"/>
      <c r="E393" s="147" t="s">
        <v>625</v>
      </c>
      <c r="F393" s="148"/>
    </row>
    <row r="394" spans="2:6" x14ac:dyDescent="0.4">
      <c r="B394" s="147" t="s">
        <v>650</v>
      </c>
      <c r="C394" s="147" t="s">
        <v>2242</v>
      </c>
      <c r="D394" s="147"/>
      <c r="E394" s="147">
        <v>776000</v>
      </c>
      <c r="F394" s="148"/>
    </row>
    <row r="395" spans="2:6" x14ac:dyDescent="0.4">
      <c r="B395" s="147" t="s">
        <v>1620</v>
      </c>
      <c r="C395" s="147" t="s">
        <v>2243</v>
      </c>
      <c r="D395" s="147"/>
      <c r="E395" s="147">
        <v>842000</v>
      </c>
      <c r="F395" s="148"/>
    </row>
    <row r="396" spans="2:6" x14ac:dyDescent="0.4">
      <c r="B396" s="147" t="s">
        <v>1621</v>
      </c>
      <c r="C396" s="147" t="s">
        <v>2244</v>
      </c>
      <c r="D396" s="147"/>
      <c r="E396" s="147">
        <v>792000</v>
      </c>
      <c r="F396" s="148"/>
    </row>
    <row r="397" spans="2:6" x14ac:dyDescent="0.4">
      <c r="B397" s="147" t="s">
        <v>651</v>
      </c>
      <c r="C397" s="147" t="s">
        <v>2245</v>
      </c>
      <c r="D397" s="147"/>
      <c r="E397" s="147">
        <v>239000</v>
      </c>
      <c r="F397" s="148"/>
    </row>
    <row r="398" spans="2:6" x14ac:dyDescent="0.4">
      <c r="B398" s="147" t="s">
        <v>1622</v>
      </c>
      <c r="C398" s="147" t="s">
        <v>2246</v>
      </c>
      <c r="D398" s="147"/>
      <c r="E398" s="147">
        <v>135000</v>
      </c>
      <c r="F398" s="148"/>
    </row>
    <row r="399" spans="2:6" x14ac:dyDescent="0.4">
      <c r="B399" s="147" t="s">
        <v>1623</v>
      </c>
      <c r="C399" s="147" t="s">
        <v>2247</v>
      </c>
      <c r="D399" s="147"/>
      <c r="E399" s="147">
        <v>152000</v>
      </c>
      <c r="F399" s="148"/>
    </row>
    <row r="400" spans="2:6" x14ac:dyDescent="0.4">
      <c r="B400" s="147" t="s">
        <v>1624</v>
      </c>
      <c r="C400" s="147" t="s">
        <v>2248</v>
      </c>
      <c r="D400" s="147"/>
      <c r="E400" s="147">
        <v>7070</v>
      </c>
      <c r="F400" s="148"/>
    </row>
    <row r="401" spans="2:6" x14ac:dyDescent="0.4">
      <c r="B401" s="147" t="s">
        <v>1625</v>
      </c>
      <c r="C401" s="147" t="s">
        <v>2249</v>
      </c>
      <c r="D401" s="147"/>
      <c r="E401" s="147">
        <v>296000</v>
      </c>
      <c r="F401" s="148"/>
    </row>
    <row r="402" spans="2:6" x14ac:dyDescent="0.4">
      <c r="B402" s="147" t="s">
        <v>652</v>
      </c>
      <c r="C402" s="147" t="s">
        <v>2250</v>
      </c>
      <c r="D402" s="147"/>
      <c r="E402" s="147">
        <v>15000</v>
      </c>
      <c r="F402" s="148"/>
    </row>
    <row r="403" spans="2:6" x14ac:dyDescent="0.4">
      <c r="B403" s="147" t="s">
        <v>653</v>
      </c>
      <c r="C403" s="147" t="s">
        <v>2251</v>
      </c>
      <c r="D403" s="147"/>
      <c r="E403" s="147">
        <v>33400</v>
      </c>
      <c r="F403" s="148"/>
    </row>
    <row r="404" spans="2:6" x14ac:dyDescent="0.4">
      <c r="B404" s="147" t="s">
        <v>654</v>
      </c>
      <c r="C404" s="147" t="s">
        <v>2252</v>
      </c>
      <c r="D404" s="147"/>
      <c r="E404" s="147">
        <v>17000</v>
      </c>
      <c r="F404" s="148"/>
    </row>
    <row r="405" spans="2:6" x14ac:dyDescent="0.4">
      <c r="B405" s="147" t="s">
        <v>1626</v>
      </c>
      <c r="C405" s="147" t="s">
        <v>2253</v>
      </c>
      <c r="D405" s="147"/>
      <c r="E405" s="147">
        <v>19800</v>
      </c>
      <c r="F405" s="148"/>
    </row>
    <row r="406" spans="2:6" x14ac:dyDescent="0.4">
      <c r="B406" s="147" t="s">
        <v>655</v>
      </c>
      <c r="C406" s="147" t="s">
        <v>2254</v>
      </c>
      <c r="D406" s="147"/>
      <c r="E406" s="147">
        <v>23000</v>
      </c>
      <c r="F406" s="148"/>
    </row>
    <row r="407" spans="2:6" x14ac:dyDescent="0.4">
      <c r="B407" s="147" t="s">
        <v>656</v>
      </c>
      <c r="C407" s="147" t="s">
        <v>2255</v>
      </c>
      <c r="D407" s="147"/>
      <c r="E407" s="147">
        <v>16100</v>
      </c>
      <c r="F407" s="148"/>
    </row>
    <row r="408" spans="2:6" x14ac:dyDescent="0.4">
      <c r="B408" s="147" t="s">
        <v>657</v>
      </c>
      <c r="C408" s="147" t="s">
        <v>2256</v>
      </c>
      <c r="D408" s="147"/>
      <c r="E408" s="147">
        <v>30100</v>
      </c>
      <c r="F408" s="148"/>
    </row>
    <row r="409" spans="2:6" x14ac:dyDescent="0.4">
      <c r="B409" s="147" t="s">
        <v>658</v>
      </c>
      <c r="C409" s="147" t="s">
        <v>2257</v>
      </c>
      <c r="D409" s="147"/>
      <c r="E409" s="147">
        <v>91400</v>
      </c>
      <c r="F409" s="148"/>
    </row>
    <row r="410" spans="2:6" x14ac:dyDescent="0.4">
      <c r="B410" s="147" t="s">
        <v>660</v>
      </c>
      <c r="C410" s="147" t="s">
        <v>2258</v>
      </c>
      <c r="D410" s="147" t="s">
        <v>659</v>
      </c>
      <c r="E410" s="147">
        <v>16</v>
      </c>
      <c r="F410" s="148"/>
    </row>
    <row r="411" spans="2:6" x14ac:dyDescent="0.4">
      <c r="B411" s="147" t="s">
        <v>661</v>
      </c>
      <c r="C411" s="147" t="s">
        <v>2259</v>
      </c>
      <c r="D411" s="147"/>
      <c r="E411" s="147">
        <v>40000</v>
      </c>
      <c r="F411" s="148"/>
    </row>
    <row r="412" spans="2:6" x14ac:dyDescent="0.4">
      <c r="B412" s="147" t="s">
        <v>662</v>
      </c>
      <c r="C412" s="147" t="s">
        <v>2260</v>
      </c>
      <c r="D412" s="147" t="s">
        <v>659</v>
      </c>
      <c r="E412" s="147">
        <v>238</v>
      </c>
      <c r="F412" s="148"/>
    </row>
    <row r="413" spans="2:6" x14ac:dyDescent="0.4">
      <c r="B413" s="147" t="s">
        <v>663</v>
      </c>
      <c r="C413" s="147" t="s">
        <v>2261</v>
      </c>
      <c r="D413" s="147"/>
      <c r="E413" s="147">
        <v>122000</v>
      </c>
      <c r="F413" s="148"/>
    </row>
    <row r="414" spans="2:6" x14ac:dyDescent="0.4">
      <c r="B414" s="147" t="s">
        <v>664</v>
      </c>
      <c r="C414" s="147" t="s">
        <v>2262</v>
      </c>
      <c r="D414" s="147"/>
      <c r="E414" s="147">
        <v>21800</v>
      </c>
      <c r="F414" s="148"/>
    </row>
    <row r="415" spans="2:6" x14ac:dyDescent="0.4">
      <c r="B415" s="147" t="s">
        <v>2263</v>
      </c>
      <c r="C415" s="147" t="s">
        <v>2262</v>
      </c>
      <c r="D415" s="147"/>
      <c r="E415" s="147">
        <v>27600</v>
      </c>
      <c r="F415" s="148"/>
    </row>
    <row r="416" spans="2:6" x14ac:dyDescent="0.4">
      <c r="B416" s="147" t="s">
        <v>665</v>
      </c>
      <c r="C416" s="147" t="s">
        <v>2264</v>
      </c>
      <c r="D416" s="147"/>
      <c r="E416" s="147">
        <v>13500</v>
      </c>
      <c r="F416" s="148"/>
    </row>
    <row r="417" spans="2:6" x14ac:dyDescent="0.4">
      <c r="B417" s="147" t="s">
        <v>666</v>
      </c>
      <c r="C417" s="147" t="s">
        <v>2265</v>
      </c>
      <c r="D417" s="147"/>
      <c r="E417" s="147">
        <v>25100</v>
      </c>
      <c r="F417" s="148"/>
    </row>
    <row r="418" spans="2:6" x14ac:dyDescent="0.4">
      <c r="B418" s="147" t="s">
        <v>667</v>
      </c>
      <c r="C418" s="147" t="s">
        <v>2266</v>
      </c>
      <c r="D418" s="147"/>
      <c r="E418" s="147">
        <v>496</v>
      </c>
      <c r="F418" s="148"/>
    </row>
    <row r="419" spans="2:6" x14ac:dyDescent="0.4">
      <c r="B419" s="147" t="s">
        <v>1628</v>
      </c>
      <c r="C419" s="147" t="s">
        <v>2267</v>
      </c>
      <c r="D419" s="147"/>
      <c r="E419" s="147">
        <v>21000</v>
      </c>
      <c r="F419" s="148"/>
    </row>
    <row r="420" spans="2:6" x14ac:dyDescent="0.4">
      <c r="B420" s="147" t="s">
        <v>2268</v>
      </c>
      <c r="C420" s="147" t="s">
        <v>2267</v>
      </c>
      <c r="D420" s="147"/>
      <c r="E420" s="147">
        <v>113000</v>
      </c>
      <c r="F420" s="148"/>
    </row>
    <row r="421" spans="2:6" x14ac:dyDescent="0.4">
      <c r="B421" s="147" t="s">
        <v>668</v>
      </c>
      <c r="C421" s="147" t="s">
        <v>2269</v>
      </c>
      <c r="D421" s="147"/>
      <c r="E421" s="147">
        <v>56600</v>
      </c>
      <c r="F421" s="148"/>
    </row>
    <row r="422" spans="2:6" x14ac:dyDescent="0.4">
      <c r="B422" s="147" t="s">
        <v>669</v>
      </c>
      <c r="C422" s="147" t="s">
        <v>2270</v>
      </c>
      <c r="D422" s="147"/>
      <c r="E422" s="147">
        <v>62600</v>
      </c>
      <c r="F422" s="148"/>
    </row>
    <row r="423" spans="2:6" x14ac:dyDescent="0.4">
      <c r="B423" s="147" t="s">
        <v>670</v>
      </c>
      <c r="C423" s="147" t="s">
        <v>2271</v>
      </c>
      <c r="D423" s="147" t="s">
        <v>335</v>
      </c>
      <c r="E423" s="147">
        <v>6270</v>
      </c>
      <c r="F423" s="148"/>
    </row>
    <row r="424" spans="2:6" x14ac:dyDescent="0.4">
      <c r="B424" s="147" t="s">
        <v>671</v>
      </c>
      <c r="C424" s="147" t="s">
        <v>2272</v>
      </c>
      <c r="D424" s="147" t="s">
        <v>392</v>
      </c>
      <c r="E424" s="147">
        <v>13500</v>
      </c>
      <c r="F424" s="148"/>
    </row>
    <row r="425" spans="2:6" x14ac:dyDescent="0.4">
      <c r="B425" s="147" t="s">
        <v>672</v>
      </c>
      <c r="C425" s="147" t="s">
        <v>2273</v>
      </c>
      <c r="D425" s="147" t="s">
        <v>392</v>
      </c>
      <c r="E425" s="147">
        <v>47100</v>
      </c>
      <c r="F425" s="148"/>
    </row>
    <row r="426" spans="2:6" x14ac:dyDescent="0.4">
      <c r="B426" s="147" t="s">
        <v>673</v>
      </c>
      <c r="C426" s="147" t="s">
        <v>2274</v>
      </c>
      <c r="D426" s="147" t="s">
        <v>392</v>
      </c>
      <c r="E426" s="147">
        <v>15500</v>
      </c>
      <c r="F426" s="148"/>
    </row>
    <row r="427" spans="2:6" x14ac:dyDescent="0.4">
      <c r="B427" s="147" t="s">
        <v>674</v>
      </c>
      <c r="C427" s="147" t="s">
        <v>2275</v>
      </c>
      <c r="D427" s="147" t="s">
        <v>335</v>
      </c>
      <c r="E427" s="147">
        <v>13300</v>
      </c>
      <c r="F427" s="148"/>
    </row>
    <row r="428" spans="2:6" x14ac:dyDescent="0.4">
      <c r="B428" s="147" t="s">
        <v>675</v>
      </c>
      <c r="C428" s="147" t="s">
        <v>2276</v>
      </c>
      <c r="D428" s="147" t="s">
        <v>392</v>
      </c>
      <c r="E428" s="147">
        <v>14400</v>
      </c>
      <c r="F428" s="148"/>
    </row>
    <row r="429" spans="2:6" x14ac:dyDescent="0.4">
      <c r="B429" s="147" t="s">
        <v>676</v>
      </c>
      <c r="C429" s="147" t="s">
        <v>2277</v>
      </c>
      <c r="D429" s="147" t="s">
        <v>392</v>
      </c>
      <c r="E429" s="147">
        <v>14700</v>
      </c>
      <c r="F429" s="148"/>
    </row>
    <row r="430" spans="2:6" x14ac:dyDescent="0.4">
      <c r="B430" s="147" t="s">
        <v>677</v>
      </c>
      <c r="C430" s="147" t="s">
        <v>2278</v>
      </c>
      <c r="D430" s="147"/>
      <c r="E430" s="147">
        <v>11500</v>
      </c>
      <c r="F430" s="148"/>
    </row>
    <row r="431" spans="2:6" x14ac:dyDescent="0.4">
      <c r="B431" s="147" t="s">
        <v>678</v>
      </c>
      <c r="C431" s="147" t="s">
        <v>2279</v>
      </c>
      <c r="D431" s="147"/>
      <c r="E431" s="147">
        <v>9140</v>
      </c>
      <c r="F431" s="148"/>
    </row>
    <row r="432" spans="2:6" x14ac:dyDescent="0.4">
      <c r="B432" s="147" t="s">
        <v>679</v>
      </c>
      <c r="C432" s="147" t="s">
        <v>2280</v>
      </c>
      <c r="D432" s="147"/>
      <c r="E432" s="147">
        <v>41200</v>
      </c>
      <c r="F432" s="148"/>
    </row>
    <row r="433" spans="2:6" x14ac:dyDescent="0.4">
      <c r="B433" s="147" t="s">
        <v>680</v>
      </c>
      <c r="C433" s="147" t="s">
        <v>2281</v>
      </c>
      <c r="D433" s="147"/>
      <c r="E433" s="147">
        <v>32500</v>
      </c>
      <c r="F433" s="148"/>
    </row>
    <row r="434" spans="2:6" x14ac:dyDescent="0.4">
      <c r="B434" s="147" t="s">
        <v>681</v>
      </c>
      <c r="C434" s="147" t="s">
        <v>2282</v>
      </c>
      <c r="D434" s="147"/>
      <c r="E434" s="147">
        <v>154000</v>
      </c>
      <c r="F434" s="148"/>
    </row>
    <row r="435" spans="2:6" x14ac:dyDescent="0.4">
      <c r="B435" s="147" t="s">
        <v>682</v>
      </c>
      <c r="C435" s="147" t="s">
        <v>2283</v>
      </c>
      <c r="D435" s="147"/>
      <c r="E435" s="147">
        <v>317000</v>
      </c>
      <c r="F435" s="148"/>
    </row>
    <row r="436" spans="2:6" x14ac:dyDescent="0.4">
      <c r="B436" s="147" t="s">
        <v>683</v>
      </c>
      <c r="C436" s="147" t="s">
        <v>2284</v>
      </c>
      <c r="D436" s="147"/>
      <c r="E436" s="147">
        <v>61200</v>
      </c>
      <c r="F436" s="148"/>
    </row>
    <row r="437" spans="2:6" x14ac:dyDescent="0.4">
      <c r="B437" s="147" t="s">
        <v>684</v>
      </c>
      <c r="C437" s="147" t="s">
        <v>2285</v>
      </c>
      <c r="D437" s="147"/>
      <c r="E437" s="147">
        <v>167000</v>
      </c>
      <c r="F437" s="148"/>
    </row>
    <row r="438" spans="2:6" x14ac:dyDescent="0.4">
      <c r="B438" s="147" t="s">
        <v>685</v>
      </c>
      <c r="C438" s="147" t="s">
        <v>2286</v>
      </c>
      <c r="D438" s="147"/>
      <c r="E438" s="147">
        <v>30100</v>
      </c>
      <c r="F438" s="148"/>
    </row>
    <row r="439" spans="2:6" x14ac:dyDescent="0.4">
      <c r="B439" s="147" t="s">
        <v>686</v>
      </c>
      <c r="C439" s="147" t="s">
        <v>2287</v>
      </c>
      <c r="D439" s="147" t="s">
        <v>392</v>
      </c>
      <c r="E439" s="147">
        <v>15800</v>
      </c>
      <c r="F439" s="148"/>
    </row>
    <row r="440" spans="2:6" x14ac:dyDescent="0.4">
      <c r="B440" s="147" t="s">
        <v>687</v>
      </c>
      <c r="C440" s="147" t="s">
        <v>2288</v>
      </c>
      <c r="D440" s="147" t="s">
        <v>392</v>
      </c>
      <c r="E440" s="147">
        <v>14000</v>
      </c>
      <c r="F440" s="148"/>
    </row>
    <row r="441" spans="2:6" x14ac:dyDescent="0.4">
      <c r="B441" s="147" t="s">
        <v>688</v>
      </c>
      <c r="C441" s="147" t="s">
        <v>2289</v>
      </c>
      <c r="D441" s="147" t="s">
        <v>335</v>
      </c>
      <c r="E441" s="147">
        <v>610</v>
      </c>
      <c r="F441" s="148"/>
    </row>
    <row r="442" spans="2:6" x14ac:dyDescent="0.4">
      <c r="B442" s="147" t="s">
        <v>689</v>
      </c>
      <c r="C442" s="147" t="s">
        <v>2290</v>
      </c>
      <c r="D442" s="147" t="s">
        <v>335</v>
      </c>
      <c r="E442" s="147">
        <v>302</v>
      </c>
      <c r="F442" s="148"/>
    </row>
    <row r="443" spans="2:6" x14ac:dyDescent="0.4">
      <c r="B443" s="147" t="s">
        <v>690</v>
      </c>
      <c r="C443" s="147" t="s">
        <v>2291</v>
      </c>
      <c r="D443" s="147" t="s">
        <v>335</v>
      </c>
      <c r="E443" s="147">
        <v>531</v>
      </c>
      <c r="F443" s="148"/>
    </row>
    <row r="444" spans="2:6" x14ac:dyDescent="0.4">
      <c r="B444" s="147" t="s">
        <v>691</v>
      </c>
      <c r="C444" s="147" t="s">
        <v>2292</v>
      </c>
      <c r="D444" s="147"/>
      <c r="E444" s="147">
        <v>59600</v>
      </c>
      <c r="F444" s="148"/>
    </row>
    <row r="445" spans="2:6" x14ac:dyDescent="0.4">
      <c r="B445" s="147" t="s">
        <v>692</v>
      </c>
      <c r="C445" s="147" t="s">
        <v>2293</v>
      </c>
      <c r="D445" s="147"/>
      <c r="E445" s="147">
        <v>32700</v>
      </c>
      <c r="F445" s="148"/>
    </row>
    <row r="446" spans="2:6" x14ac:dyDescent="0.4">
      <c r="B446" s="147" t="s">
        <v>693</v>
      </c>
      <c r="C446" s="147" t="s">
        <v>2294</v>
      </c>
      <c r="D446" s="147"/>
      <c r="E446" s="147">
        <v>69500</v>
      </c>
      <c r="F446" s="148"/>
    </row>
    <row r="447" spans="2:6" x14ac:dyDescent="0.4">
      <c r="B447" s="147" t="s">
        <v>694</v>
      </c>
      <c r="C447" s="147" t="s">
        <v>2295</v>
      </c>
      <c r="D447" s="147"/>
      <c r="E447" s="147">
        <v>37900</v>
      </c>
      <c r="F447" s="148"/>
    </row>
    <row r="448" spans="2:6" x14ac:dyDescent="0.4">
      <c r="B448" s="147" t="s">
        <v>695</v>
      </c>
      <c r="C448" s="147" t="s">
        <v>2296</v>
      </c>
      <c r="D448" s="147"/>
      <c r="E448" s="147">
        <v>53600</v>
      </c>
      <c r="F448" s="148"/>
    </row>
    <row r="449" spans="2:6" x14ac:dyDescent="0.4">
      <c r="B449" s="147" t="s">
        <v>696</v>
      </c>
      <c r="C449" s="147" t="s">
        <v>2297</v>
      </c>
      <c r="D449" s="147"/>
      <c r="E449" s="147">
        <v>51400</v>
      </c>
      <c r="F449" s="148"/>
    </row>
    <row r="450" spans="2:6" x14ac:dyDescent="0.4">
      <c r="B450" s="147" t="s">
        <v>697</v>
      </c>
      <c r="C450" s="147" t="s">
        <v>2298</v>
      </c>
      <c r="D450" s="147"/>
      <c r="E450" s="147">
        <v>81200</v>
      </c>
      <c r="F450" s="148"/>
    </row>
    <row r="451" spans="2:6" x14ac:dyDescent="0.4">
      <c r="B451" s="147" t="s">
        <v>698</v>
      </c>
      <c r="C451" s="147" t="s">
        <v>2299</v>
      </c>
      <c r="D451" s="147"/>
      <c r="E451" s="147">
        <v>16900</v>
      </c>
      <c r="F451" s="148"/>
    </row>
    <row r="452" spans="2:6" x14ac:dyDescent="0.4">
      <c r="B452" s="147" t="s">
        <v>699</v>
      </c>
      <c r="C452" s="147" t="s">
        <v>2300</v>
      </c>
      <c r="D452" s="147"/>
      <c r="E452" s="147">
        <v>38900</v>
      </c>
      <c r="F452" s="148"/>
    </row>
    <row r="453" spans="2:6" x14ac:dyDescent="0.4">
      <c r="B453" s="147" t="s">
        <v>700</v>
      </c>
      <c r="C453" s="147" t="s">
        <v>2301</v>
      </c>
      <c r="D453" s="147"/>
      <c r="E453" s="147">
        <v>33200</v>
      </c>
      <c r="F453" s="148"/>
    </row>
    <row r="454" spans="2:6" x14ac:dyDescent="0.4">
      <c r="B454" s="147" t="s">
        <v>701</v>
      </c>
      <c r="C454" s="147" t="s">
        <v>2302</v>
      </c>
      <c r="D454" s="147"/>
      <c r="E454" s="147">
        <v>66900</v>
      </c>
      <c r="F454" s="148"/>
    </row>
    <row r="455" spans="2:6" x14ac:dyDescent="0.4">
      <c r="B455" s="147" t="s">
        <v>702</v>
      </c>
      <c r="C455" s="147" t="s">
        <v>2303</v>
      </c>
      <c r="D455" s="147"/>
      <c r="E455" s="147">
        <v>108000</v>
      </c>
      <c r="F455" s="148"/>
    </row>
    <row r="456" spans="2:6" x14ac:dyDescent="0.4">
      <c r="B456" s="147" t="s">
        <v>703</v>
      </c>
      <c r="C456" s="147" t="s">
        <v>2304</v>
      </c>
      <c r="D456" s="147"/>
      <c r="E456" s="147">
        <v>39200</v>
      </c>
      <c r="F456" s="148"/>
    </row>
    <row r="457" spans="2:6" x14ac:dyDescent="0.4">
      <c r="B457" s="147" t="s">
        <v>704</v>
      </c>
      <c r="C457" s="147" t="s">
        <v>2305</v>
      </c>
      <c r="D457" s="147"/>
      <c r="E457" s="147">
        <v>19100</v>
      </c>
      <c r="F457" s="148"/>
    </row>
    <row r="458" spans="2:6" x14ac:dyDescent="0.4">
      <c r="B458" s="147" t="s">
        <v>705</v>
      </c>
      <c r="C458" s="147" t="s">
        <v>2306</v>
      </c>
      <c r="D458" s="147"/>
      <c r="E458" s="147">
        <v>17400</v>
      </c>
      <c r="F458" s="148"/>
    </row>
    <row r="459" spans="2:6" x14ac:dyDescent="0.4">
      <c r="B459" s="147" t="s">
        <v>706</v>
      </c>
      <c r="C459" s="147" t="s">
        <v>2307</v>
      </c>
      <c r="D459" s="147"/>
      <c r="E459" s="147">
        <v>19800</v>
      </c>
      <c r="F459" s="148"/>
    </row>
    <row r="460" spans="2:6" x14ac:dyDescent="0.4">
      <c r="B460" s="147" t="s">
        <v>708</v>
      </c>
      <c r="C460" s="147" t="s">
        <v>707</v>
      </c>
      <c r="D460" s="147"/>
      <c r="E460" s="147">
        <v>7870</v>
      </c>
      <c r="F460" s="148"/>
    </row>
    <row r="461" spans="2:6" x14ac:dyDescent="0.4">
      <c r="B461" s="147" t="s">
        <v>1640</v>
      </c>
      <c r="C461" s="147" t="s">
        <v>2308</v>
      </c>
      <c r="D461" s="147"/>
      <c r="E461" s="147">
        <v>6170</v>
      </c>
      <c r="F461" s="148"/>
    </row>
    <row r="462" spans="2:6" x14ac:dyDescent="0.4">
      <c r="B462" s="147" t="s">
        <v>709</v>
      </c>
      <c r="C462" s="147" t="s">
        <v>2309</v>
      </c>
      <c r="D462" s="147" t="s">
        <v>332</v>
      </c>
      <c r="E462" s="147">
        <v>821</v>
      </c>
      <c r="F462" s="148"/>
    </row>
    <row r="463" spans="2:6" x14ac:dyDescent="0.4">
      <c r="B463" s="147" t="s">
        <v>710</v>
      </c>
      <c r="C463" s="147" t="s">
        <v>2310</v>
      </c>
      <c r="D463" s="147" t="s">
        <v>332</v>
      </c>
      <c r="E463" s="147">
        <v>1270</v>
      </c>
      <c r="F463" s="148"/>
    </row>
    <row r="464" spans="2:6" x14ac:dyDescent="0.4">
      <c r="B464" s="147" t="s">
        <v>711</v>
      </c>
      <c r="C464" s="147" t="s">
        <v>2311</v>
      </c>
      <c r="D464" s="147"/>
      <c r="E464" s="147">
        <v>140000</v>
      </c>
      <c r="F464" s="148"/>
    </row>
    <row r="465" spans="2:6" x14ac:dyDescent="0.4">
      <c r="B465" s="147" t="s">
        <v>712</v>
      </c>
      <c r="C465" s="147" t="s">
        <v>2312</v>
      </c>
      <c r="D465" s="147"/>
      <c r="E465" s="147">
        <v>173000</v>
      </c>
      <c r="F465" s="148"/>
    </row>
    <row r="466" spans="2:6" x14ac:dyDescent="0.4">
      <c r="B466" s="147" t="s">
        <v>713</v>
      </c>
      <c r="C466" s="147" t="s">
        <v>2313</v>
      </c>
      <c r="D466" s="147"/>
      <c r="E466" s="147">
        <v>367000</v>
      </c>
      <c r="F466" s="148"/>
    </row>
    <row r="467" spans="2:6" x14ac:dyDescent="0.4">
      <c r="B467" s="147" t="s">
        <v>714</v>
      </c>
      <c r="C467" s="147" t="s">
        <v>2314</v>
      </c>
      <c r="D467" s="147"/>
      <c r="E467" s="147">
        <v>34800</v>
      </c>
      <c r="F467" s="148"/>
    </row>
    <row r="468" spans="2:6" x14ac:dyDescent="0.4">
      <c r="B468" s="147" t="s">
        <v>1641</v>
      </c>
      <c r="C468" s="147" t="s">
        <v>2315</v>
      </c>
      <c r="D468" s="147"/>
      <c r="E468" s="147">
        <v>1330000</v>
      </c>
      <c r="F468" s="148"/>
    </row>
    <row r="469" spans="2:6" x14ac:dyDescent="0.4">
      <c r="B469" s="147" t="s">
        <v>1642</v>
      </c>
      <c r="C469" s="147" t="s">
        <v>2316</v>
      </c>
      <c r="D469" s="147"/>
      <c r="E469" s="147">
        <v>1470000</v>
      </c>
      <c r="F469" s="148"/>
    </row>
    <row r="470" spans="2:6" x14ac:dyDescent="0.4">
      <c r="B470" s="147" t="s">
        <v>1643</v>
      </c>
      <c r="C470" s="147" t="s">
        <v>2317</v>
      </c>
      <c r="D470" s="147"/>
      <c r="E470" s="147">
        <v>1710000</v>
      </c>
      <c r="F470" s="148"/>
    </row>
    <row r="471" spans="2:6" x14ac:dyDescent="0.4">
      <c r="B471" s="147" t="s">
        <v>1644</v>
      </c>
      <c r="C471" s="147" t="s">
        <v>2318</v>
      </c>
      <c r="D471" s="147"/>
      <c r="E471" s="147">
        <v>1870000</v>
      </c>
      <c r="F471" s="148"/>
    </row>
    <row r="472" spans="2:6" x14ac:dyDescent="0.4">
      <c r="B472" s="147" t="s">
        <v>1645</v>
      </c>
      <c r="C472" s="147" t="s">
        <v>2319</v>
      </c>
      <c r="D472" s="147"/>
      <c r="E472" s="147">
        <v>2120000</v>
      </c>
      <c r="F472" s="148"/>
    </row>
    <row r="473" spans="2:6" x14ac:dyDescent="0.4">
      <c r="B473" s="147" t="s">
        <v>1646</v>
      </c>
      <c r="C473" s="147" t="s">
        <v>2320</v>
      </c>
      <c r="D473" s="147"/>
      <c r="E473" s="147">
        <v>1870000</v>
      </c>
      <c r="F473" s="148"/>
    </row>
    <row r="474" spans="2:6" x14ac:dyDescent="0.4">
      <c r="B474" s="147" t="s">
        <v>1648</v>
      </c>
      <c r="C474" s="147" t="s">
        <v>2321</v>
      </c>
      <c r="D474" s="147"/>
      <c r="E474" s="147">
        <v>1240000</v>
      </c>
      <c r="F474" s="148"/>
    </row>
    <row r="475" spans="2:6" x14ac:dyDescent="0.4">
      <c r="B475" s="147" t="s">
        <v>1649</v>
      </c>
      <c r="C475" s="147" t="s">
        <v>2322</v>
      </c>
      <c r="D475" s="147"/>
      <c r="E475" s="147">
        <v>1680000</v>
      </c>
      <c r="F475" s="148"/>
    </row>
    <row r="476" spans="2:6" x14ac:dyDescent="0.4">
      <c r="B476" s="147" t="s">
        <v>1650</v>
      </c>
      <c r="C476" s="147" t="s">
        <v>2323</v>
      </c>
      <c r="D476" s="147"/>
      <c r="E476" s="147">
        <v>2090000</v>
      </c>
      <c r="F476" s="148"/>
    </row>
    <row r="477" spans="2:6" x14ac:dyDescent="0.4">
      <c r="B477" s="147" t="s">
        <v>715</v>
      </c>
      <c r="C477" s="147" t="s">
        <v>2324</v>
      </c>
      <c r="D477" s="147"/>
      <c r="E477" s="147">
        <v>46300</v>
      </c>
      <c r="F477" s="148"/>
    </row>
    <row r="478" spans="2:6" x14ac:dyDescent="0.4">
      <c r="B478" s="147" t="s">
        <v>716</v>
      </c>
      <c r="C478" s="147" t="s">
        <v>2325</v>
      </c>
      <c r="D478" s="147"/>
      <c r="E478" s="147">
        <v>87600</v>
      </c>
      <c r="F478" s="148"/>
    </row>
    <row r="479" spans="2:6" x14ac:dyDescent="0.4">
      <c r="B479" s="147" t="s">
        <v>717</v>
      </c>
      <c r="C479" s="147" t="s">
        <v>2326</v>
      </c>
      <c r="D479" s="147"/>
      <c r="E479" s="147">
        <v>36500</v>
      </c>
      <c r="F479" s="148"/>
    </row>
    <row r="480" spans="2:6" x14ac:dyDescent="0.4">
      <c r="B480" s="147" t="s">
        <v>719</v>
      </c>
      <c r="C480" s="147" t="s">
        <v>718</v>
      </c>
      <c r="D480" s="147"/>
      <c r="E480" s="147">
        <v>3940</v>
      </c>
      <c r="F480" s="148"/>
    </row>
    <row r="481" spans="2:6" x14ac:dyDescent="0.4">
      <c r="B481" s="147" t="s">
        <v>720</v>
      </c>
      <c r="C481" s="147" t="s">
        <v>2327</v>
      </c>
      <c r="D481" s="147"/>
      <c r="E481" s="147">
        <v>1620000</v>
      </c>
      <c r="F481" s="148"/>
    </row>
    <row r="482" spans="2:6" x14ac:dyDescent="0.4">
      <c r="B482" s="147" t="s">
        <v>721</v>
      </c>
      <c r="C482" s="147" t="s">
        <v>2328</v>
      </c>
      <c r="D482" s="147"/>
      <c r="E482" s="147">
        <v>923000</v>
      </c>
      <c r="F482" s="148"/>
    </row>
    <row r="483" spans="2:6" x14ac:dyDescent="0.4">
      <c r="B483" s="147" t="s">
        <v>722</v>
      </c>
      <c r="C483" s="147" t="s">
        <v>2329</v>
      </c>
      <c r="D483" s="147"/>
      <c r="E483" s="147">
        <v>915000</v>
      </c>
      <c r="F483" s="148"/>
    </row>
    <row r="484" spans="2:6" x14ac:dyDescent="0.4">
      <c r="B484" s="147" t="s">
        <v>723</v>
      </c>
      <c r="C484" s="147" t="s">
        <v>2330</v>
      </c>
      <c r="D484" s="147"/>
      <c r="E484" s="147">
        <v>38400</v>
      </c>
      <c r="F484" s="148"/>
    </row>
    <row r="485" spans="2:6" x14ac:dyDescent="0.4">
      <c r="B485" s="147" t="s">
        <v>724</v>
      </c>
      <c r="C485" s="147" t="s">
        <v>2331</v>
      </c>
      <c r="D485" s="147"/>
      <c r="E485" s="147">
        <v>10600</v>
      </c>
      <c r="F485" s="148"/>
    </row>
    <row r="486" spans="2:6" x14ac:dyDescent="0.4">
      <c r="B486" s="147" t="s">
        <v>725</v>
      </c>
      <c r="C486" s="147" t="s">
        <v>2332</v>
      </c>
      <c r="D486" s="147"/>
      <c r="E486" s="147">
        <v>2700</v>
      </c>
      <c r="F486" s="148"/>
    </row>
    <row r="487" spans="2:6" x14ac:dyDescent="0.4">
      <c r="B487" s="147" t="s">
        <v>726</v>
      </c>
      <c r="C487" s="147" t="s">
        <v>2333</v>
      </c>
      <c r="D487" s="147"/>
      <c r="E487" s="147">
        <v>7790</v>
      </c>
      <c r="F487" s="148"/>
    </row>
    <row r="488" spans="2:6" x14ac:dyDescent="0.4">
      <c r="B488" s="147" t="s">
        <v>727</v>
      </c>
      <c r="C488" s="147" t="s">
        <v>2334</v>
      </c>
      <c r="D488" s="147"/>
      <c r="E488" s="147">
        <v>4400</v>
      </c>
      <c r="F488" s="148"/>
    </row>
    <row r="489" spans="2:6" x14ac:dyDescent="0.4">
      <c r="B489" s="147" t="s">
        <v>729</v>
      </c>
      <c r="C489" s="147" t="s">
        <v>728</v>
      </c>
      <c r="D489" s="147"/>
      <c r="E489" s="147">
        <v>3850</v>
      </c>
      <c r="F489" s="148"/>
    </row>
    <row r="490" spans="2:6" x14ac:dyDescent="0.4">
      <c r="B490" s="147" t="s">
        <v>730</v>
      </c>
      <c r="C490" s="147" t="s">
        <v>2335</v>
      </c>
      <c r="D490" s="147"/>
      <c r="E490" s="147">
        <v>9630</v>
      </c>
      <c r="F490" s="148"/>
    </row>
    <row r="491" spans="2:6" x14ac:dyDescent="0.4">
      <c r="B491" s="147" t="s">
        <v>731</v>
      </c>
      <c r="C491" s="147" t="s">
        <v>2336</v>
      </c>
      <c r="D491" s="147"/>
      <c r="E491" s="147">
        <v>42300</v>
      </c>
      <c r="F491" s="148"/>
    </row>
    <row r="492" spans="2:6" x14ac:dyDescent="0.4">
      <c r="B492" s="147" t="s">
        <v>732</v>
      </c>
      <c r="C492" s="147" t="s">
        <v>2337</v>
      </c>
      <c r="D492" s="147"/>
      <c r="E492" s="147">
        <v>51200</v>
      </c>
      <c r="F492" s="148"/>
    </row>
    <row r="493" spans="2:6" x14ac:dyDescent="0.4">
      <c r="B493" s="147" t="s">
        <v>733</v>
      </c>
      <c r="C493" s="147" t="s">
        <v>2338</v>
      </c>
      <c r="D493" s="147"/>
      <c r="E493" s="147">
        <v>52400</v>
      </c>
      <c r="F493" s="148"/>
    </row>
    <row r="494" spans="2:6" x14ac:dyDescent="0.4">
      <c r="B494" s="147" t="s">
        <v>734</v>
      </c>
      <c r="C494" s="147" t="s">
        <v>2339</v>
      </c>
      <c r="D494" s="147"/>
      <c r="E494" s="147">
        <v>52800</v>
      </c>
      <c r="F494" s="148"/>
    </row>
    <row r="495" spans="2:6" x14ac:dyDescent="0.4">
      <c r="B495" s="147" t="s">
        <v>1652</v>
      </c>
      <c r="C495" s="147" t="s">
        <v>2340</v>
      </c>
      <c r="D495" s="147"/>
      <c r="E495" s="147">
        <v>143000</v>
      </c>
      <c r="F495" s="148"/>
    </row>
    <row r="496" spans="2:6" x14ac:dyDescent="0.4">
      <c r="B496" s="147" t="s">
        <v>735</v>
      </c>
      <c r="C496" s="147" t="s">
        <v>2341</v>
      </c>
      <c r="D496" s="147"/>
      <c r="E496" s="147">
        <v>148000</v>
      </c>
      <c r="F496" s="148"/>
    </row>
    <row r="497" spans="2:6" x14ac:dyDescent="0.4">
      <c r="B497" s="147" t="s">
        <v>737</v>
      </c>
      <c r="C497" s="147" t="s">
        <v>736</v>
      </c>
      <c r="D497" s="147"/>
      <c r="E497" s="147">
        <v>126000</v>
      </c>
      <c r="F497" s="148"/>
    </row>
    <row r="498" spans="2:6" x14ac:dyDescent="0.4">
      <c r="B498" s="147" t="s">
        <v>738</v>
      </c>
      <c r="C498" s="147" t="s">
        <v>2342</v>
      </c>
      <c r="D498" s="147"/>
      <c r="E498" s="147">
        <v>28800</v>
      </c>
      <c r="F498" s="148"/>
    </row>
    <row r="499" spans="2:6" x14ac:dyDescent="0.4">
      <c r="B499" s="147" t="s">
        <v>739</v>
      </c>
      <c r="C499" s="147" t="s">
        <v>2343</v>
      </c>
      <c r="D499" s="147"/>
      <c r="E499" s="147">
        <v>29700</v>
      </c>
      <c r="F499" s="148"/>
    </row>
    <row r="500" spans="2:6" x14ac:dyDescent="0.4">
      <c r="B500" s="147" t="s">
        <v>740</v>
      </c>
      <c r="C500" s="147" t="s">
        <v>2344</v>
      </c>
      <c r="D500" s="147"/>
      <c r="E500" s="147">
        <v>56600</v>
      </c>
      <c r="F500" s="148"/>
    </row>
    <row r="501" spans="2:6" x14ac:dyDescent="0.4">
      <c r="B501" s="147" t="s">
        <v>741</v>
      </c>
      <c r="C501" s="147" t="s">
        <v>2345</v>
      </c>
      <c r="D501" s="147"/>
      <c r="E501" s="147">
        <v>3960</v>
      </c>
      <c r="F501" s="148"/>
    </row>
    <row r="502" spans="2:6" x14ac:dyDescent="0.4">
      <c r="B502" s="147" t="s">
        <v>742</v>
      </c>
      <c r="C502" s="147" t="s">
        <v>2346</v>
      </c>
      <c r="D502" s="147"/>
      <c r="E502" s="147">
        <v>7070</v>
      </c>
      <c r="F502" s="148"/>
    </row>
    <row r="503" spans="2:6" x14ac:dyDescent="0.4">
      <c r="B503" s="147" t="s">
        <v>743</v>
      </c>
      <c r="C503" s="147" t="s">
        <v>2347</v>
      </c>
      <c r="D503" s="147"/>
      <c r="E503" s="147">
        <v>4420</v>
      </c>
      <c r="F503" s="148"/>
    </row>
    <row r="504" spans="2:6" x14ac:dyDescent="0.4">
      <c r="B504" s="147" t="s">
        <v>744</v>
      </c>
      <c r="C504" s="147" t="s">
        <v>2348</v>
      </c>
      <c r="D504" s="147"/>
      <c r="E504" s="147">
        <v>33600</v>
      </c>
      <c r="F504" s="148"/>
    </row>
    <row r="505" spans="2:6" x14ac:dyDescent="0.4">
      <c r="B505" s="147" t="s">
        <v>745</v>
      </c>
      <c r="C505" s="147" t="s">
        <v>2349</v>
      </c>
      <c r="D505" s="147"/>
      <c r="E505" s="147">
        <v>15100</v>
      </c>
      <c r="F505" s="148"/>
    </row>
    <row r="506" spans="2:6" x14ac:dyDescent="0.4">
      <c r="B506" s="147" t="s">
        <v>746</v>
      </c>
      <c r="C506" s="147" t="s">
        <v>2350</v>
      </c>
      <c r="D506" s="147"/>
      <c r="E506" s="147">
        <v>24200</v>
      </c>
      <c r="F506" s="148"/>
    </row>
    <row r="507" spans="2:6" x14ac:dyDescent="0.4">
      <c r="B507" s="147" t="s">
        <v>747</v>
      </c>
      <c r="C507" s="147" t="s">
        <v>2351</v>
      </c>
      <c r="D507" s="147" t="s">
        <v>332</v>
      </c>
      <c r="E507" s="147">
        <v>131</v>
      </c>
      <c r="F507" s="148"/>
    </row>
    <row r="508" spans="2:6" x14ac:dyDescent="0.4">
      <c r="B508" s="147" t="s">
        <v>748</v>
      </c>
      <c r="C508" s="147" t="s">
        <v>2352</v>
      </c>
      <c r="D508" s="147" t="s">
        <v>332</v>
      </c>
      <c r="E508" s="147">
        <v>387</v>
      </c>
      <c r="F508" s="148"/>
    </row>
    <row r="509" spans="2:6" x14ac:dyDescent="0.4">
      <c r="B509" s="147" t="s">
        <v>749</v>
      </c>
      <c r="C509" s="147" t="s">
        <v>2353</v>
      </c>
      <c r="D509" s="147" t="s">
        <v>332</v>
      </c>
      <c r="E509" s="147">
        <v>1050</v>
      </c>
      <c r="F509" s="148"/>
    </row>
    <row r="510" spans="2:6" x14ac:dyDescent="0.4">
      <c r="B510" s="147" t="s">
        <v>2354</v>
      </c>
      <c r="C510" s="147" t="s">
        <v>2353</v>
      </c>
      <c r="D510" s="147" t="s">
        <v>332</v>
      </c>
      <c r="E510" s="147">
        <v>1270</v>
      </c>
      <c r="F510" s="148"/>
    </row>
    <row r="511" spans="2:6" x14ac:dyDescent="0.4">
      <c r="B511" s="147" t="s">
        <v>750</v>
      </c>
      <c r="C511" s="147" t="s">
        <v>2355</v>
      </c>
      <c r="D511" s="147" t="s">
        <v>332</v>
      </c>
      <c r="E511" s="147">
        <v>1540</v>
      </c>
      <c r="F511" s="148"/>
    </row>
    <row r="512" spans="2:6" x14ac:dyDescent="0.4">
      <c r="B512" s="147" t="s">
        <v>751</v>
      </c>
      <c r="C512" s="147" t="s">
        <v>2356</v>
      </c>
      <c r="D512" s="147" t="s">
        <v>332</v>
      </c>
      <c r="E512" s="147">
        <v>74</v>
      </c>
      <c r="F512" s="148"/>
    </row>
    <row r="513" spans="2:6" x14ac:dyDescent="0.4">
      <c r="B513" s="147" t="s">
        <v>752</v>
      </c>
      <c r="C513" s="147" t="s">
        <v>2357</v>
      </c>
      <c r="D513" s="147"/>
      <c r="E513" s="147">
        <v>19100</v>
      </c>
      <c r="F513" s="148"/>
    </row>
    <row r="514" spans="2:6" x14ac:dyDescent="0.4">
      <c r="B514" s="147" t="s">
        <v>753</v>
      </c>
      <c r="C514" s="147" t="s">
        <v>2358</v>
      </c>
      <c r="D514" s="147" t="s">
        <v>332</v>
      </c>
      <c r="E514" s="147">
        <v>405</v>
      </c>
      <c r="F514" s="148"/>
    </row>
    <row r="515" spans="2:6" x14ac:dyDescent="0.4">
      <c r="B515" s="147" t="s">
        <v>754</v>
      </c>
      <c r="C515" s="147" t="s">
        <v>2359</v>
      </c>
      <c r="D515" s="147" t="s">
        <v>332</v>
      </c>
      <c r="E515" s="147">
        <v>164</v>
      </c>
      <c r="F515" s="148"/>
    </row>
    <row r="516" spans="2:6" x14ac:dyDescent="0.4">
      <c r="B516" s="147" t="s">
        <v>756</v>
      </c>
      <c r="C516" s="147" t="s">
        <v>2360</v>
      </c>
      <c r="D516" s="147" t="s">
        <v>755</v>
      </c>
      <c r="E516" s="147">
        <v>17300</v>
      </c>
      <c r="F516" s="148"/>
    </row>
    <row r="517" spans="2:6" x14ac:dyDescent="0.4">
      <c r="B517" s="147" t="s">
        <v>757</v>
      </c>
      <c r="C517" s="147" t="s">
        <v>2361</v>
      </c>
      <c r="D517" s="147"/>
      <c r="E517" s="147">
        <v>222</v>
      </c>
      <c r="F517" s="148"/>
    </row>
    <row r="518" spans="2:6" x14ac:dyDescent="0.4">
      <c r="B518" s="147" t="s">
        <v>1654</v>
      </c>
      <c r="C518" s="147" t="s">
        <v>2362</v>
      </c>
      <c r="D518" s="147" t="s">
        <v>332</v>
      </c>
      <c r="E518" s="147">
        <v>169</v>
      </c>
      <c r="F518" s="148"/>
    </row>
    <row r="519" spans="2:6" x14ac:dyDescent="0.4">
      <c r="B519" s="147" t="s">
        <v>758</v>
      </c>
      <c r="C519" s="147" t="s">
        <v>2363</v>
      </c>
      <c r="D519" s="147" t="s">
        <v>392</v>
      </c>
      <c r="E519" s="147">
        <v>7130</v>
      </c>
      <c r="F519" s="148"/>
    </row>
    <row r="520" spans="2:6" x14ac:dyDescent="0.4">
      <c r="B520" s="147" t="s">
        <v>2364</v>
      </c>
      <c r="C520" s="147" t="s">
        <v>2365</v>
      </c>
      <c r="D520" s="147" t="s">
        <v>392</v>
      </c>
      <c r="E520" s="147">
        <v>7300</v>
      </c>
      <c r="F520" s="148"/>
    </row>
    <row r="521" spans="2:6" x14ac:dyDescent="0.4">
      <c r="B521" s="147" t="s">
        <v>759</v>
      </c>
      <c r="C521" s="147" t="s">
        <v>2366</v>
      </c>
      <c r="D521" s="147" t="s">
        <v>332</v>
      </c>
      <c r="E521" s="147">
        <v>6</v>
      </c>
      <c r="F521" s="148"/>
    </row>
    <row r="522" spans="2:6" x14ac:dyDescent="0.4">
      <c r="B522" s="147" t="s">
        <v>760</v>
      </c>
      <c r="C522" s="147" t="s">
        <v>2367</v>
      </c>
      <c r="D522" s="147" t="s">
        <v>332</v>
      </c>
      <c r="E522" s="147">
        <v>10</v>
      </c>
      <c r="F522" s="148"/>
    </row>
    <row r="523" spans="2:6" x14ac:dyDescent="0.4">
      <c r="B523" s="147" t="s">
        <v>761</v>
      </c>
      <c r="C523" s="147" t="s">
        <v>2368</v>
      </c>
      <c r="D523" s="147" t="s">
        <v>335</v>
      </c>
      <c r="E523" s="147">
        <v>37</v>
      </c>
      <c r="F523" s="148"/>
    </row>
    <row r="524" spans="2:6" x14ac:dyDescent="0.4">
      <c r="B524" s="147" t="s">
        <v>762</v>
      </c>
      <c r="C524" s="147" t="s">
        <v>2369</v>
      </c>
      <c r="D524" s="147" t="s">
        <v>332</v>
      </c>
      <c r="E524" s="147">
        <v>25</v>
      </c>
      <c r="F524" s="148"/>
    </row>
    <row r="525" spans="2:6" x14ac:dyDescent="0.4">
      <c r="B525" s="147" t="s">
        <v>764</v>
      </c>
      <c r="C525" s="147" t="s">
        <v>763</v>
      </c>
      <c r="D525" s="147" t="s">
        <v>332</v>
      </c>
      <c r="E525" s="147">
        <v>451</v>
      </c>
      <c r="F525" s="148"/>
    </row>
    <row r="526" spans="2:6" x14ac:dyDescent="0.4">
      <c r="B526" s="147" t="s">
        <v>765</v>
      </c>
      <c r="C526" s="147" t="s">
        <v>2370</v>
      </c>
      <c r="D526" s="147"/>
      <c r="E526" s="147">
        <v>1060</v>
      </c>
      <c r="F526" s="148"/>
    </row>
    <row r="527" spans="2:6" x14ac:dyDescent="0.4">
      <c r="B527" s="147" t="s">
        <v>766</v>
      </c>
      <c r="C527" s="147" t="s">
        <v>2371</v>
      </c>
      <c r="D527" s="147"/>
      <c r="E527" s="147">
        <v>139</v>
      </c>
      <c r="F527" s="148"/>
    </row>
    <row r="528" spans="2:6" x14ac:dyDescent="0.4">
      <c r="B528" s="147" t="s">
        <v>767</v>
      </c>
      <c r="C528" s="147" t="s">
        <v>2372</v>
      </c>
      <c r="D528" s="147"/>
      <c r="E528" s="147">
        <v>303</v>
      </c>
      <c r="F528" s="148"/>
    </row>
    <row r="529" spans="2:6" x14ac:dyDescent="0.4">
      <c r="B529" s="147" t="s">
        <v>769</v>
      </c>
      <c r="C529" s="147" t="s">
        <v>768</v>
      </c>
      <c r="D529" s="147"/>
      <c r="E529" s="147">
        <v>1220</v>
      </c>
      <c r="F529" s="148"/>
    </row>
    <row r="530" spans="2:6" x14ac:dyDescent="0.4">
      <c r="B530" s="147" t="s">
        <v>771</v>
      </c>
      <c r="C530" s="147" t="s">
        <v>770</v>
      </c>
      <c r="D530" s="147" t="s">
        <v>335</v>
      </c>
      <c r="E530" s="147">
        <v>142</v>
      </c>
      <c r="F530" s="148"/>
    </row>
    <row r="531" spans="2:6" x14ac:dyDescent="0.4">
      <c r="B531" s="147" t="s">
        <v>773</v>
      </c>
      <c r="C531" s="147" t="s">
        <v>772</v>
      </c>
      <c r="D531" s="147" t="s">
        <v>335</v>
      </c>
      <c r="E531" s="147">
        <v>12800</v>
      </c>
      <c r="F531" s="148"/>
    </row>
    <row r="532" spans="2:6" x14ac:dyDescent="0.4">
      <c r="B532" s="147" t="s">
        <v>774</v>
      </c>
      <c r="C532" s="147" t="s">
        <v>2373</v>
      </c>
      <c r="D532" s="147"/>
      <c r="E532" s="147">
        <v>27900</v>
      </c>
      <c r="F532" s="148"/>
    </row>
    <row r="533" spans="2:6" x14ac:dyDescent="0.4">
      <c r="B533" s="147" t="s">
        <v>775</v>
      </c>
      <c r="C533" s="147" t="s">
        <v>2374</v>
      </c>
      <c r="D533" s="147"/>
      <c r="E533" s="147">
        <v>22000</v>
      </c>
      <c r="F533" s="148"/>
    </row>
    <row r="534" spans="2:6" x14ac:dyDescent="0.4">
      <c r="B534" s="147" t="s">
        <v>776</v>
      </c>
      <c r="C534" s="147" t="s">
        <v>2375</v>
      </c>
      <c r="D534" s="147"/>
      <c r="E534" s="147">
        <v>42800</v>
      </c>
      <c r="F534" s="148"/>
    </row>
    <row r="535" spans="2:6" x14ac:dyDescent="0.4">
      <c r="B535" s="147" t="s">
        <v>777</v>
      </c>
      <c r="C535" s="147" t="s">
        <v>2376</v>
      </c>
      <c r="D535" s="147"/>
      <c r="E535" s="147">
        <v>20400</v>
      </c>
      <c r="F535" s="148"/>
    </row>
    <row r="536" spans="2:6" x14ac:dyDescent="0.4">
      <c r="B536" s="147" t="s">
        <v>778</v>
      </c>
      <c r="C536" s="147" t="s">
        <v>2377</v>
      </c>
      <c r="D536" s="147"/>
      <c r="E536" s="147">
        <v>45800</v>
      </c>
      <c r="F536" s="148"/>
    </row>
    <row r="537" spans="2:6" x14ac:dyDescent="0.4">
      <c r="B537" s="147" t="s">
        <v>779</v>
      </c>
      <c r="C537" s="147" t="s">
        <v>2378</v>
      </c>
      <c r="D537" s="147"/>
      <c r="E537" s="147">
        <v>175000</v>
      </c>
      <c r="F537" s="148"/>
    </row>
    <row r="538" spans="2:6" x14ac:dyDescent="0.4">
      <c r="B538" s="147" t="s">
        <v>780</v>
      </c>
      <c r="C538" s="147" t="s">
        <v>2379</v>
      </c>
      <c r="D538" s="147"/>
      <c r="E538" s="147">
        <v>30200</v>
      </c>
      <c r="F538" s="148"/>
    </row>
    <row r="539" spans="2:6" x14ac:dyDescent="0.4">
      <c r="B539" s="147" t="s">
        <v>781</v>
      </c>
      <c r="C539" s="147" t="s">
        <v>2380</v>
      </c>
      <c r="D539" s="147"/>
      <c r="E539" s="147">
        <v>26500</v>
      </c>
      <c r="F539" s="148"/>
    </row>
    <row r="540" spans="2:6" x14ac:dyDescent="0.4">
      <c r="B540" s="147" t="s">
        <v>782</v>
      </c>
      <c r="C540" s="147" t="s">
        <v>2381</v>
      </c>
      <c r="D540" s="147"/>
      <c r="E540" s="147">
        <v>7490</v>
      </c>
      <c r="F540" s="148"/>
    </row>
    <row r="541" spans="2:6" x14ac:dyDescent="0.4">
      <c r="B541" s="147" t="s">
        <v>783</v>
      </c>
      <c r="C541" s="147" t="s">
        <v>2382</v>
      </c>
      <c r="D541" s="147"/>
      <c r="E541" s="147">
        <v>12200</v>
      </c>
      <c r="F541" s="148"/>
    </row>
    <row r="542" spans="2:6" x14ac:dyDescent="0.4">
      <c r="B542" s="147" t="s">
        <v>784</v>
      </c>
      <c r="C542" s="147" t="s">
        <v>2383</v>
      </c>
      <c r="D542" s="147"/>
      <c r="E542" s="147">
        <v>64100</v>
      </c>
      <c r="F542" s="148"/>
    </row>
    <row r="543" spans="2:6" x14ac:dyDescent="0.4">
      <c r="B543" s="147" t="s">
        <v>785</v>
      </c>
      <c r="C543" s="147" t="s">
        <v>2384</v>
      </c>
      <c r="D543" s="147"/>
      <c r="E543" s="147">
        <v>57300</v>
      </c>
      <c r="F543" s="148"/>
    </row>
    <row r="544" spans="2:6" x14ac:dyDescent="0.4">
      <c r="B544" s="147" t="s">
        <v>786</v>
      </c>
      <c r="C544" s="147" t="s">
        <v>2385</v>
      </c>
      <c r="D544" s="147"/>
      <c r="E544" s="147">
        <v>172000</v>
      </c>
      <c r="F544" s="148"/>
    </row>
    <row r="545" spans="2:6" x14ac:dyDescent="0.4">
      <c r="B545" s="147" t="s">
        <v>787</v>
      </c>
      <c r="C545" s="147" t="s">
        <v>2386</v>
      </c>
      <c r="D545" s="147"/>
      <c r="E545" s="147">
        <v>23800</v>
      </c>
      <c r="F545" s="148"/>
    </row>
    <row r="546" spans="2:6" x14ac:dyDescent="0.4">
      <c r="B546" s="147" t="s">
        <v>788</v>
      </c>
      <c r="C546" s="147" t="s">
        <v>2387</v>
      </c>
      <c r="D546" s="147"/>
      <c r="E546" s="147">
        <v>26300</v>
      </c>
      <c r="F546" s="148"/>
    </row>
    <row r="547" spans="2:6" x14ac:dyDescent="0.4">
      <c r="B547" s="147" t="s">
        <v>789</v>
      </c>
      <c r="C547" s="147" t="s">
        <v>2388</v>
      </c>
      <c r="D547" s="147"/>
      <c r="E547" s="147">
        <v>4740</v>
      </c>
      <c r="F547" s="148"/>
    </row>
    <row r="548" spans="2:6" x14ac:dyDescent="0.4">
      <c r="B548" s="147" t="s">
        <v>790</v>
      </c>
      <c r="C548" s="147" t="s">
        <v>2389</v>
      </c>
      <c r="D548" s="147"/>
      <c r="E548" s="147">
        <v>1390000</v>
      </c>
      <c r="F548" s="148"/>
    </row>
    <row r="549" spans="2:6" x14ac:dyDescent="0.4">
      <c r="B549" s="147" t="s">
        <v>791</v>
      </c>
      <c r="C549" s="147" t="s">
        <v>2390</v>
      </c>
      <c r="D549" s="147"/>
      <c r="E549" s="147">
        <v>71000</v>
      </c>
      <c r="F549" s="148"/>
    </row>
    <row r="550" spans="2:6" x14ac:dyDescent="0.4">
      <c r="B550" s="147" t="s">
        <v>792</v>
      </c>
      <c r="C550" s="147" t="s">
        <v>2391</v>
      </c>
      <c r="D550" s="147"/>
      <c r="E550" s="147">
        <v>87400</v>
      </c>
      <c r="F550" s="148"/>
    </row>
    <row r="551" spans="2:6" x14ac:dyDescent="0.4">
      <c r="B551" s="147" t="s">
        <v>1655</v>
      </c>
      <c r="C551" s="147" t="s">
        <v>2392</v>
      </c>
      <c r="D551" s="147"/>
      <c r="E551" s="147">
        <v>606000</v>
      </c>
      <c r="F551" s="148"/>
    </row>
    <row r="552" spans="2:6" x14ac:dyDescent="0.4">
      <c r="B552" s="147" t="s">
        <v>1656</v>
      </c>
      <c r="C552" s="147" t="s">
        <v>2393</v>
      </c>
      <c r="D552" s="147"/>
      <c r="E552" s="147">
        <v>1040000</v>
      </c>
      <c r="F552" s="148"/>
    </row>
    <row r="553" spans="2:6" x14ac:dyDescent="0.4">
      <c r="B553" s="147" t="s">
        <v>2394</v>
      </c>
      <c r="C553" s="147" t="s">
        <v>2395</v>
      </c>
      <c r="D553" s="147"/>
      <c r="E553" s="147">
        <v>1040000</v>
      </c>
      <c r="F553" s="148"/>
    </row>
    <row r="554" spans="2:6" x14ac:dyDescent="0.4">
      <c r="B554" s="147" t="s">
        <v>793</v>
      </c>
      <c r="C554" s="147" t="s">
        <v>2396</v>
      </c>
      <c r="D554" s="147"/>
      <c r="E554" s="147">
        <v>611000</v>
      </c>
      <c r="F554" s="148"/>
    </row>
    <row r="555" spans="2:6" x14ac:dyDescent="0.4">
      <c r="B555" s="147" t="s">
        <v>794</v>
      </c>
      <c r="C555" s="147" t="s">
        <v>2397</v>
      </c>
      <c r="D555" s="147"/>
      <c r="E555" s="147">
        <v>396000</v>
      </c>
      <c r="F555" s="148"/>
    </row>
    <row r="556" spans="2:6" x14ac:dyDescent="0.4">
      <c r="B556" s="147" t="s">
        <v>1657</v>
      </c>
      <c r="C556" s="147" t="s">
        <v>2398</v>
      </c>
      <c r="D556" s="147"/>
      <c r="E556" s="147">
        <v>831000</v>
      </c>
      <c r="F556" s="148"/>
    </row>
    <row r="557" spans="2:6" x14ac:dyDescent="0.4">
      <c r="B557" s="147" t="s">
        <v>795</v>
      </c>
      <c r="C557" s="147" t="s">
        <v>2399</v>
      </c>
      <c r="D557" s="147"/>
      <c r="E557" s="147">
        <v>1390000</v>
      </c>
      <c r="F557" s="148"/>
    </row>
    <row r="558" spans="2:6" x14ac:dyDescent="0.4">
      <c r="B558" s="147" t="s">
        <v>796</v>
      </c>
      <c r="C558" s="147" t="s">
        <v>2400</v>
      </c>
      <c r="D558" s="147"/>
      <c r="E558" s="147">
        <v>1350000</v>
      </c>
      <c r="F558" s="148"/>
    </row>
    <row r="559" spans="2:6" x14ac:dyDescent="0.4">
      <c r="B559" s="147" t="s">
        <v>1658</v>
      </c>
      <c r="C559" s="147" t="s">
        <v>2401</v>
      </c>
      <c r="D559" s="147"/>
      <c r="E559" s="147">
        <v>1600000</v>
      </c>
      <c r="F559" s="148"/>
    </row>
    <row r="560" spans="2:6" x14ac:dyDescent="0.4">
      <c r="B560" s="147" t="s">
        <v>797</v>
      </c>
      <c r="C560" s="147" t="s">
        <v>2402</v>
      </c>
      <c r="D560" s="147"/>
      <c r="E560" s="147">
        <v>1670000</v>
      </c>
      <c r="F560" s="148"/>
    </row>
    <row r="561" spans="2:6" x14ac:dyDescent="0.4">
      <c r="B561" s="147" t="s">
        <v>798</v>
      </c>
      <c r="C561" s="147" t="s">
        <v>2403</v>
      </c>
      <c r="D561" s="147"/>
      <c r="E561" s="147">
        <v>1620000</v>
      </c>
      <c r="F561" s="148"/>
    </row>
    <row r="562" spans="2:6" x14ac:dyDescent="0.4">
      <c r="B562" s="147" t="s">
        <v>799</v>
      </c>
      <c r="C562" s="147" t="s">
        <v>2404</v>
      </c>
      <c r="D562" s="147"/>
      <c r="E562" s="147">
        <v>1640000</v>
      </c>
      <c r="F562" s="148"/>
    </row>
    <row r="563" spans="2:6" x14ac:dyDescent="0.4">
      <c r="B563" s="147" t="s">
        <v>800</v>
      </c>
      <c r="C563" s="147" t="s">
        <v>2405</v>
      </c>
      <c r="D563" s="147"/>
      <c r="E563" s="147">
        <v>100000</v>
      </c>
      <c r="F563" s="148"/>
    </row>
    <row r="564" spans="2:6" x14ac:dyDescent="0.4">
      <c r="B564" s="147" t="s">
        <v>801</v>
      </c>
      <c r="C564" s="147" t="s">
        <v>2406</v>
      </c>
      <c r="D564" s="147"/>
      <c r="E564" s="147">
        <v>133000</v>
      </c>
      <c r="F564" s="148"/>
    </row>
    <row r="565" spans="2:6" x14ac:dyDescent="0.4">
      <c r="B565" s="147" t="s">
        <v>802</v>
      </c>
      <c r="C565" s="147" t="s">
        <v>2407</v>
      </c>
      <c r="D565" s="147"/>
      <c r="E565" s="147">
        <v>124000</v>
      </c>
      <c r="F565" s="148"/>
    </row>
    <row r="566" spans="2:6" x14ac:dyDescent="0.4">
      <c r="B566" s="147" t="s">
        <v>803</v>
      </c>
      <c r="C566" s="147" t="s">
        <v>2408</v>
      </c>
      <c r="D566" s="147"/>
      <c r="E566" s="147">
        <v>136000</v>
      </c>
      <c r="F566" s="148"/>
    </row>
    <row r="567" spans="2:6" x14ac:dyDescent="0.4">
      <c r="B567" s="147" t="s">
        <v>804</v>
      </c>
      <c r="C567" s="147" t="s">
        <v>2409</v>
      </c>
      <c r="D567" s="147"/>
      <c r="E567" s="147">
        <v>96300</v>
      </c>
      <c r="F567" s="148"/>
    </row>
    <row r="568" spans="2:6" x14ac:dyDescent="0.4">
      <c r="B568" s="147" t="s">
        <v>805</v>
      </c>
      <c r="C568" s="147" t="s">
        <v>2410</v>
      </c>
      <c r="D568" s="147"/>
      <c r="E568" s="147">
        <v>120000</v>
      </c>
      <c r="F568" s="148"/>
    </row>
    <row r="569" spans="2:6" x14ac:dyDescent="0.4">
      <c r="B569" s="147" t="s">
        <v>806</v>
      </c>
      <c r="C569" s="147" t="s">
        <v>2411</v>
      </c>
      <c r="D569" s="147"/>
      <c r="E569" s="147">
        <v>26600</v>
      </c>
      <c r="F569" s="148"/>
    </row>
    <row r="570" spans="2:6" x14ac:dyDescent="0.4">
      <c r="B570" s="147" t="s">
        <v>807</v>
      </c>
      <c r="C570" s="147" t="s">
        <v>2412</v>
      </c>
      <c r="D570" s="147"/>
      <c r="E570" s="147">
        <v>4170</v>
      </c>
      <c r="F570" s="148"/>
    </row>
    <row r="571" spans="2:6" x14ac:dyDescent="0.4">
      <c r="B571" s="147" t="s">
        <v>808</v>
      </c>
      <c r="C571" s="147" t="s">
        <v>2413</v>
      </c>
      <c r="D571" s="147"/>
      <c r="E571" s="147">
        <v>16800</v>
      </c>
      <c r="F571" s="148"/>
    </row>
    <row r="572" spans="2:6" x14ac:dyDescent="0.4">
      <c r="B572" s="147" t="s">
        <v>809</v>
      </c>
      <c r="C572" s="147" t="s">
        <v>2414</v>
      </c>
      <c r="D572" s="147"/>
      <c r="E572" s="147">
        <v>54900</v>
      </c>
      <c r="F572" s="148"/>
    </row>
    <row r="573" spans="2:6" x14ac:dyDescent="0.4">
      <c r="B573" s="147" t="s">
        <v>810</v>
      </c>
      <c r="C573" s="147" t="s">
        <v>2415</v>
      </c>
      <c r="D573" s="147"/>
      <c r="E573" s="147">
        <v>79500</v>
      </c>
      <c r="F573" s="148"/>
    </row>
    <row r="574" spans="2:6" x14ac:dyDescent="0.4">
      <c r="B574" s="147" t="s">
        <v>811</v>
      </c>
      <c r="C574" s="147" t="s">
        <v>2416</v>
      </c>
      <c r="D574" s="147"/>
      <c r="E574" s="147">
        <v>177000</v>
      </c>
      <c r="F574" s="148"/>
    </row>
    <row r="575" spans="2:6" x14ac:dyDescent="0.4">
      <c r="B575" s="147" t="s">
        <v>812</v>
      </c>
      <c r="C575" s="147" t="s">
        <v>2417</v>
      </c>
      <c r="D575" s="147"/>
      <c r="E575" s="147">
        <v>396000</v>
      </c>
      <c r="F575" s="148"/>
    </row>
    <row r="576" spans="2:6" x14ac:dyDescent="0.4">
      <c r="B576" s="147" t="s">
        <v>1659</v>
      </c>
      <c r="C576" s="147" t="s">
        <v>2418</v>
      </c>
      <c r="D576" s="147"/>
      <c r="E576" s="147">
        <v>89300</v>
      </c>
      <c r="F576" s="148"/>
    </row>
    <row r="577" spans="2:6" x14ac:dyDescent="0.4">
      <c r="B577" s="147" t="s">
        <v>1660</v>
      </c>
      <c r="C577" s="147" t="s">
        <v>2419</v>
      </c>
      <c r="D577" s="147"/>
      <c r="E577" s="147">
        <v>224000</v>
      </c>
      <c r="F577" s="148"/>
    </row>
    <row r="578" spans="2:6" x14ac:dyDescent="0.4">
      <c r="B578" s="147" t="s">
        <v>814</v>
      </c>
      <c r="C578" s="147" t="s">
        <v>813</v>
      </c>
      <c r="D578" s="147"/>
      <c r="E578" s="147">
        <v>4400</v>
      </c>
      <c r="F578" s="148"/>
    </row>
    <row r="579" spans="2:6" x14ac:dyDescent="0.4">
      <c r="B579" s="147" t="s">
        <v>815</v>
      </c>
      <c r="C579" s="147" t="s">
        <v>2420</v>
      </c>
      <c r="D579" s="147"/>
      <c r="E579" s="147">
        <v>4250</v>
      </c>
      <c r="F579" s="148"/>
    </row>
    <row r="580" spans="2:6" x14ac:dyDescent="0.4">
      <c r="B580" s="147" t="s">
        <v>816</v>
      </c>
      <c r="C580" s="147" t="s">
        <v>2421</v>
      </c>
      <c r="D580" s="147"/>
      <c r="E580" s="147">
        <v>2720</v>
      </c>
      <c r="F580" s="148"/>
    </row>
    <row r="581" spans="2:6" x14ac:dyDescent="0.4">
      <c r="B581" s="147" t="s">
        <v>817</v>
      </c>
      <c r="C581" s="147" t="s">
        <v>2422</v>
      </c>
      <c r="D581" s="147"/>
      <c r="E581" s="147">
        <v>6380</v>
      </c>
      <c r="F581" s="148"/>
    </row>
    <row r="582" spans="2:6" x14ac:dyDescent="0.4">
      <c r="B582" s="147" t="s">
        <v>1663</v>
      </c>
      <c r="C582" s="147" t="s">
        <v>2423</v>
      </c>
      <c r="D582" s="147"/>
      <c r="E582" s="147">
        <v>2920000</v>
      </c>
      <c r="F582" s="148"/>
    </row>
    <row r="583" spans="2:6" x14ac:dyDescent="0.4">
      <c r="B583" s="147" t="s">
        <v>1664</v>
      </c>
      <c r="C583" s="147" t="s">
        <v>2424</v>
      </c>
      <c r="D583" s="147"/>
      <c r="E583" s="147">
        <v>3060000</v>
      </c>
      <c r="F583" s="148"/>
    </row>
    <row r="584" spans="2:6" x14ac:dyDescent="0.4">
      <c r="B584" s="147" t="s">
        <v>1665</v>
      </c>
      <c r="C584" s="147" t="s">
        <v>2425</v>
      </c>
      <c r="D584" s="147"/>
      <c r="E584" s="147">
        <v>3040000</v>
      </c>
      <c r="F584" s="148"/>
    </row>
    <row r="585" spans="2:6" x14ac:dyDescent="0.4">
      <c r="B585" s="147" t="s">
        <v>818</v>
      </c>
      <c r="C585" s="147" t="s">
        <v>2426</v>
      </c>
      <c r="D585" s="147"/>
      <c r="E585" s="147">
        <v>622000</v>
      </c>
      <c r="F585" s="148"/>
    </row>
    <row r="586" spans="2:6" x14ac:dyDescent="0.4">
      <c r="B586" s="147" t="s">
        <v>2427</v>
      </c>
      <c r="C586" s="147" t="s">
        <v>2426</v>
      </c>
      <c r="D586" s="147"/>
      <c r="E586" s="147">
        <v>788000</v>
      </c>
      <c r="F586" s="148"/>
    </row>
    <row r="587" spans="2:6" x14ac:dyDescent="0.4">
      <c r="B587" s="147" t="s">
        <v>819</v>
      </c>
      <c r="C587" s="147" t="s">
        <v>2428</v>
      </c>
      <c r="D587" s="147"/>
      <c r="E587" s="147">
        <v>198000</v>
      </c>
      <c r="F587" s="148"/>
    </row>
    <row r="588" spans="2:6" x14ac:dyDescent="0.4">
      <c r="B588" s="147" t="s">
        <v>820</v>
      </c>
      <c r="C588" s="147" t="s">
        <v>2429</v>
      </c>
      <c r="D588" s="147"/>
      <c r="E588" s="147">
        <v>263000</v>
      </c>
      <c r="F588" s="148"/>
    </row>
    <row r="589" spans="2:6" x14ac:dyDescent="0.4">
      <c r="B589" s="147" t="s">
        <v>821</v>
      </c>
      <c r="C589" s="147" t="s">
        <v>2430</v>
      </c>
      <c r="D589" s="147"/>
      <c r="E589" s="147">
        <v>870000</v>
      </c>
      <c r="F589" s="148"/>
    </row>
    <row r="590" spans="2:6" x14ac:dyDescent="0.4">
      <c r="B590" s="147" t="s">
        <v>822</v>
      </c>
      <c r="C590" s="147" t="s">
        <v>2431</v>
      </c>
      <c r="D590" s="147"/>
      <c r="E590" s="147">
        <v>773000</v>
      </c>
      <c r="F590" s="148"/>
    </row>
    <row r="591" spans="2:6" x14ac:dyDescent="0.4">
      <c r="B591" s="147" t="s">
        <v>823</v>
      </c>
      <c r="C591" s="147" t="s">
        <v>2432</v>
      </c>
      <c r="D591" s="147"/>
      <c r="E591" s="147">
        <v>776000</v>
      </c>
      <c r="F591" s="148"/>
    </row>
    <row r="592" spans="2:6" x14ac:dyDescent="0.4">
      <c r="B592" s="147" t="s">
        <v>824</v>
      </c>
      <c r="C592" s="147" t="s">
        <v>2433</v>
      </c>
      <c r="D592" s="147"/>
      <c r="E592" s="147">
        <v>537000</v>
      </c>
      <c r="F592" s="148"/>
    </row>
    <row r="593" spans="2:6" x14ac:dyDescent="0.4">
      <c r="B593" s="147" t="s">
        <v>825</v>
      </c>
      <c r="C593" s="147" t="s">
        <v>2434</v>
      </c>
      <c r="D593" s="147"/>
      <c r="E593" s="147">
        <v>943000</v>
      </c>
      <c r="F593" s="148"/>
    </row>
    <row r="594" spans="2:6" x14ac:dyDescent="0.4">
      <c r="B594" s="147" t="s">
        <v>827</v>
      </c>
      <c r="C594" s="147" t="s">
        <v>826</v>
      </c>
      <c r="D594" s="147"/>
      <c r="E594" s="147">
        <v>810000</v>
      </c>
      <c r="F594" s="148"/>
    </row>
    <row r="595" spans="2:6" x14ac:dyDescent="0.4">
      <c r="B595" s="147" t="s">
        <v>828</v>
      </c>
      <c r="C595" s="147" t="s">
        <v>2435</v>
      </c>
      <c r="D595" s="147"/>
      <c r="E595" s="147">
        <v>272000</v>
      </c>
      <c r="F595" s="148"/>
    </row>
    <row r="596" spans="2:6" x14ac:dyDescent="0.4">
      <c r="B596" s="147" t="s">
        <v>829</v>
      </c>
      <c r="C596" s="147" t="s">
        <v>2436</v>
      </c>
      <c r="D596" s="147"/>
      <c r="E596" s="147">
        <v>206000</v>
      </c>
      <c r="F596" s="148"/>
    </row>
    <row r="597" spans="2:6" x14ac:dyDescent="0.4">
      <c r="B597" s="147" t="s">
        <v>2437</v>
      </c>
      <c r="C597" s="147" t="s">
        <v>2436</v>
      </c>
      <c r="D597" s="147"/>
      <c r="E597" s="147">
        <v>260000</v>
      </c>
      <c r="F597" s="148"/>
    </row>
    <row r="598" spans="2:6" x14ac:dyDescent="0.4">
      <c r="B598" s="147" t="s">
        <v>830</v>
      </c>
      <c r="C598" s="147" t="s">
        <v>2438</v>
      </c>
      <c r="D598" s="147"/>
      <c r="E598" s="147">
        <v>239000</v>
      </c>
      <c r="F598" s="148"/>
    </row>
    <row r="599" spans="2:6" x14ac:dyDescent="0.4">
      <c r="B599" s="147" t="s">
        <v>831</v>
      </c>
      <c r="C599" s="147" t="s">
        <v>2439</v>
      </c>
      <c r="D599" s="147"/>
      <c r="E599" s="147">
        <v>133000</v>
      </c>
      <c r="F599" s="148"/>
    </row>
    <row r="600" spans="2:6" x14ac:dyDescent="0.4">
      <c r="B600" s="147" t="s">
        <v>832</v>
      </c>
      <c r="C600" s="147" t="s">
        <v>2440</v>
      </c>
      <c r="D600" s="147"/>
      <c r="E600" s="147">
        <v>159000</v>
      </c>
      <c r="F600" s="148"/>
    </row>
    <row r="601" spans="2:6" x14ac:dyDescent="0.4">
      <c r="B601" s="147" t="s">
        <v>833</v>
      </c>
      <c r="C601" s="147" t="s">
        <v>2441</v>
      </c>
      <c r="D601" s="147"/>
      <c r="E601" s="147">
        <v>496000</v>
      </c>
      <c r="F601" s="148"/>
    </row>
    <row r="602" spans="2:6" x14ac:dyDescent="0.4">
      <c r="B602" s="147" t="s">
        <v>1669</v>
      </c>
      <c r="C602" s="147" t="s">
        <v>2442</v>
      </c>
      <c r="D602" s="147"/>
      <c r="E602" s="147">
        <v>292000</v>
      </c>
      <c r="F602" s="148"/>
    </row>
    <row r="603" spans="2:6" x14ac:dyDescent="0.4">
      <c r="B603" s="147" t="s">
        <v>1670</v>
      </c>
      <c r="C603" s="147" t="s">
        <v>2443</v>
      </c>
      <c r="D603" s="147"/>
      <c r="E603" s="147">
        <v>388000</v>
      </c>
      <c r="F603" s="148"/>
    </row>
    <row r="604" spans="2:6" x14ac:dyDescent="0.4">
      <c r="B604" s="147" t="s">
        <v>834</v>
      </c>
      <c r="C604" s="147" t="s">
        <v>2444</v>
      </c>
      <c r="D604" s="147"/>
      <c r="E604" s="147">
        <v>637000</v>
      </c>
      <c r="F604" s="148"/>
    </row>
    <row r="605" spans="2:6" x14ac:dyDescent="0.4">
      <c r="B605" s="147" t="s">
        <v>835</v>
      </c>
      <c r="C605" s="147" t="s">
        <v>2445</v>
      </c>
      <c r="D605" s="147"/>
      <c r="E605" s="147">
        <v>149000</v>
      </c>
      <c r="F605" s="148"/>
    </row>
    <row r="606" spans="2:6" x14ac:dyDescent="0.4">
      <c r="B606" s="147" t="s">
        <v>836</v>
      </c>
      <c r="C606" s="147" t="s">
        <v>2446</v>
      </c>
      <c r="D606" s="147"/>
      <c r="E606" s="147">
        <v>101000</v>
      </c>
      <c r="F606" s="148"/>
    </row>
    <row r="607" spans="2:6" x14ac:dyDescent="0.4">
      <c r="B607" s="147" t="s">
        <v>2447</v>
      </c>
      <c r="C607" s="147" t="s">
        <v>2446</v>
      </c>
      <c r="D607" s="147"/>
      <c r="E607" s="147">
        <v>121000</v>
      </c>
      <c r="F607" s="148"/>
    </row>
    <row r="608" spans="2:6" x14ac:dyDescent="0.4">
      <c r="B608" s="147" t="s">
        <v>837</v>
      </c>
      <c r="C608" s="147" t="s">
        <v>2448</v>
      </c>
      <c r="D608" s="147"/>
      <c r="E608" s="147">
        <v>129000</v>
      </c>
      <c r="F608" s="148"/>
    </row>
    <row r="609" spans="2:6" x14ac:dyDescent="0.4">
      <c r="B609" s="147" t="s">
        <v>838</v>
      </c>
      <c r="C609" s="147" t="s">
        <v>2449</v>
      </c>
      <c r="D609" s="147"/>
      <c r="E609" s="147">
        <v>77400</v>
      </c>
      <c r="F609" s="148"/>
    </row>
    <row r="610" spans="2:6" x14ac:dyDescent="0.4">
      <c r="B610" s="147" t="s">
        <v>2450</v>
      </c>
      <c r="C610" s="147" t="s">
        <v>2449</v>
      </c>
      <c r="D610" s="147"/>
      <c r="E610" s="147">
        <v>93900</v>
      </c>
      <c r="F610" s="148"/>
    </row>
    <row r="611" spans="2:6" x14ac:dyDescent="0.4">
      <c r="B611" s="147" t="s">
        <v>839</v>
      </c>
      <c r="C611" s="147" t="s">
        <v>2451</v>
      </c>
      <c r="D611" s="147"/>
      <c r="E611" s="147">
        <v>123000</v>
      </c>
      <c r="F611" s="148"/>
    </row>
    <row r="612" spans="2:6" x14ac:dyDescent="0.4">
      <c r="B612" s="147" t="s">
        <v>840</v>
      </c>
      <c r="C612" s="147" t="s">
        <v>2452</v>
      </c>
      <c r="D612" s="147"/>
      <c r="E612" s="147">
        <v>139000</v>
      </c>
      <c r="F612" s="148"/>
    </row>
    <row r="613" spans="2:6" x14ac:dyDescent="0.4">
      <c r="B613" s="147" t="s">
        <v>841</v>
      </c>
      <c r="C613" s="147" t="s">
        <v>2453</v>
      </c>
      <c r="D613" s="147"/>
      <c r="E613" s="147">
        <v>152000</v>
      </c>
      <c r="F613" s="148"/>
    </row>
    <row r="614" spans="2:6" x14ac:dyDescent="0.4">
      <c r="B614" s="147" t="s">
        <v>842</v>
      </c>
      <c r="C614" s="147" t="s">
        <v>2454</v>
      </c>
      <c r="D614" s="147"/>
      <c r="E614" s="147">
        <v>65700</v>
      </c>
      <c r="F614" s="148"/>
    </row>
    <row r="615" spans="2:6" x14ac:dyDescent="0.4">
      <c r="B615" s="147" t="s">
        <v>843</v>
      </c>
      <c r="C615" s="147" t="s">
        <v>2455</v>
      </c>
      <c r="D615" s="147"/>
      <c r="E615" s="147">
        <v>48500</v>
      </c>
      <c r="F615" s="148"/>
    </row>
    <row r="616" spans="2:6" x14ac:dyDescent="0.4">
      <c r="B616" s="147" t="s">
        <v>844</v>
      </c>
      <c r="C616" s="147" t="s">
        <v>2456</v>
      </c>
      <c r="D616" s="147"/>
      <c r="E616" s="147">
        <v>55500</v>
      </c>
      <c r="F616" s="148"/>
    </row>
    <row r="617" spans="2:6" x14ac:dyDescent="0.4">
      <c r="B617" s="147" t="s">
        <v>2457</v>
      </c>
      <c r="C617" s="147" t="s">
        <v>2456</v>
      </c>
      <c r="D617" s="147"/>
      <c r="E617" s="147">
        <v>70300</v>
      </c>
      <c r="F617" s="148"/>
    </row>
    <row r="618" spans="2:6" x14ac:dyDescent="0.4">
      <c r="B618" s="147" t="s">
        <v>845</v>
      </c>
      <c r="C618" s="147" t="s">
        <v>2458</v>
      </c>
      <c r="D618" s="147"/>
      <c r="E618" s="147">
        <v>4610</v>
      </c>
      <c r="F618" s="148"/>
    </row>
    <row r="619" spans="2:6" x14ac:dyDescent="0.4">
      <c r="B619" s="147" t="s">
        <v>846</v>
      </c>
      <c r="C619" s="147" t="s">
        <v>2459</v>
      </c>
      <c r="D619" s="147"/>
      <c r="E619" s="147">
        <v>6210</v>
      </c>
      <c r="F619" s="148"/>
    </row>
    <row r="620" spans="2:6" x14ac:dyDescent="0.4">
      <c r="B620" s="147" t="s">
        <v>847</v>
      </c>
      <c r="C620" s="147" t="s">
        <v>2460</v>
      </c>
      <c r="D620" s="147"/>
      <c r="E620" s="147">
        <v>6780</v>
      </c>
      <c r="F620" s="148"/>
    </row>
    <row r="621" spans="2:6" x14ac:dyDescent="0.4">
      <c r="B621" s="147" t="s">
        <v>848</v>
      </c>
      <c r="C621" s="147" t="s">
        <v>2461</v>
      </c>
      <c r="D621" s="147"/>
      <c r="E621" s="147">
        <v>8380</v>
      </c>
      <c r="F621" s="148"/>
    </row>
    <row r="622" spans="2:6" x14ac:dyDescent="0.4">
      <c r="B622" s="147" t="s">
        <v>849</v>
      </c>
      <c r="C622" s="147" t="s">
        <v>2462</v>
      </c>
      <c r="D622" s="147"/>
      <c r="E622" s="147">
        <v>8480</v>
      </c>
      <c r="F622" s="148"/>
    </row>
    <row r="623" spans="2:6" x14ac:dyDescent="0.4">
      <c r="B623" s="147" t="s">
        <v>850</v>
      </c>
      <c r="C623" s="147" t="s">
        <v>2463</v>
      </c>
      <c r="D623" s="147"/>
      <c r="E623" s="147">
        <v>10080</v>
      </c>
      <c r="F623" s="148"/>
    </row>
    <row r="624" spans="2:6" x14ac:dyDescent="0.4">
      <c r="B624" s="147" t="s">
        <v>851</v>
      </c>
      <c r="C624" s="147" t="s">
        <v>2464</v>
      </c>
      <c r="D624" s="147"/>
      <c r="E624" s="147">
        <v>8280</v>
      </c>
      <c r="F624" s="148"/>
    </row>
    <row r="625" spans="2:6" x14ac:dyDescent="0.4">
      <c r="B625" s="147" t="s">
        <v>852</v>
      </c>
      <c r="C625" s="147" t="s">
        <v>2465</v>
      </c>
      <c r="D625" s="147"/>
      <c r="E625" s="147">
        <v>9880</v>
      </c>
      <c r="F625" s="148"/>
    </row>
    <row r="626" spans="2:6" x14ac:dyDescent="0.4">
      <c r="B626" s="147" t="s">
        <v>853</v>
      </c>
      <c r="C626" s="147" t="s">
        <v>2466</v>
      </c>
      <c r="D626" s="147"/>
      <c r="E626" s="147">
        <v>3950</v>
      </c>
      <c r="F626" s="148"/>
    </row>
    <row r="627" spans="2:6" x14ac:dyDescent="0.4">
      <c r="B627" s="147" t="s">
        <v>854</v>
      </c>
      <c r="C627" s="147" t="s">
        <v>2467</v>
      </c>
      <c r="D627" s="147"/>
      <c r="E627" s="147">
        <v>5550</v>
      </c>
      <c r="F627" s="148"/>
    </row>
    <row r="628" spans="2:6" x14ac:dyDescent="0.4">
      <c r="B628" s="147" t="s">
        <v>855</v>
      </c>
      <c r="C628" s="147" t="s">
        <v>2468</v>
      </c>
      <c r="D628" s="147"/>
      <c r="E628" s="147">
        <v>6150</v>
      </c>
      <c r="F628" s="148"/>
    </row>
    <row r="629" spans="2:6" x14ac:dyDescent="0.4">
      <c r="B629" s="147" t="s">
        <v>856</v>
      </c>
      <c r="C629" s="147" t="s">
        <v>2469</v>
      </c>
      <c r="D629" s="147"/>
      <c r="E629" s="147">
        <v>7750</v>
      </c>
      <c r="F629" s="148"/>
    </row>
    <row r="630" spans="2:6" x14ac:dyDescent="0.4">
      <c r="B630" s="147" t="s">
        <v>857</v>
      </c>
      <c r="C630" s="147" t="s">
        <v>2470</v>
      </c>
      <c r="D630" s="147"/>
      <c r="E630" s="147">
        <v>19100</v>
      </c>
      <c r="F630" s="148"/>
    </row>
    <row r="631" spans="2:6" x14ac:dyDescent="0.4">
      <c r="B631" s="147" t="s">
        <v>858</v>
      </c>
      <c r="C631" s="147" t="s">
        <v>2471</v>
      </c>
      <c r="D631" s="147"/>
      <c r="E631" s="147">
        <v>20700</v>
      </c>
      <c r="F631" s="148"/>
    </row>
    <row r="632" spans="2:6" x14ac:dyDescent="0.4">
      <c r="B632" s="147" t="s">
        <v>859</v>
      </c>
      <c r="C632" s="147" t="s">
        <v>2472</v>
      </c>
      <c r="D632" s="147"/>
      <c r="E632" s="147">
        <v>3370</v>
      </c>
      <c r="F632" s="148"/>
    </row>
    <row r="633" spans="2:6" x14ac:dyDescent="0.4">
      <c r="B633" s="147" t="s">
        <v>860</v>
      </c>
      <c r="C633" s="147" t="s">
        <v>2473</v>
      </c>
      <c r="D633" s="147"/>
      <c r="E633" s="147">
        <v>4970</v>
      </c>
      <c r="F633" s="148"/>
    </row>
    <row r="634" spans="2:6" x14ac:dyDescent="0.4">
      <c r="B634" s="147" t="s">
        <v>861</v>
      </c>
      <c r="C634" s="147" t="s">
        <v>2474</v>
      </c>
      <c r="D634" s="147"/>
      <c r="E634" s="147">
        <v>4420</v>
      </c>
      <c r="F634" s="148"/>
    </row>
    <row r="635" spans="2:6" x14ac:dyDescent="0.4">
      <c r="B635" s="147" t="s">
        <v>862</v>
      </c>
      <c r="C635" s="147" t="s">
        <v>2475</v>
      </c>
      <c r="D635" s="147"/>
      <c r="E635" s="147">
        <v>6020</v>
      </c>
      <c r="F635" s="148"/>
    </row>
    <row r="636" spans="2:6" x14ac:dyDescent="0.4">
      <c r="B636" s="147" t="s">
        <v>863</v>
      </c>
      <c r="C636" s="147" t="s">
        <v>2476</v>
      </c>
      <c r="D636" s="147"/>
      <c r="E636" s="147">
        <v>39700</v>
      </c>
      <c r="F636" s="148"/>
    </row>
    <row r="637" spans="2:6" x14ac:dyDescent="0.4">
      <c r="B637" s="147" t="s">
        <v>864</v>
      </c>
      <c r="C637" s="147" t="s">
        <v>2477</v>
      </c>
      <c r="D637" s="147"/>
      <c r="E637" s="147">
        <v>43200</v>
      </c>
      <c r="F637" s="148"/>
    </row>
    <row r="638" spans="2:6" x14ac:dyDescent="0.4">
      <c r="B638" s="147" t="s">
        <v>865</v>
      </c>
      <c r="C638" s="147" t="s">
        <v>2478</v>
      </c>
      <c r="D638" s="147"/>
      <c r="E638" s="147">
        <v>42200</v>
      </c>
      <c r="F638" s="148"/>
    </row>
    <row r="639" spans="2:6" x14ac:dyDescent="0.4">
      <c r="B639" s="147" t="s">
        <v>866</v>
      </c>
      <c r="C639" s="147" t="s">
        <v>2479</v>
      </c>
      <c r="D639" s="147"/>
      <c r="E639" s="147">
        <v>45700</v>
      </c>
      <c r="F639" s="148"/>
    </row>
    <row r="640" spans="2:6" x14ac:dyDescent="0.4">
      <c r="B640" s="147" t="s">
        <v>867</v>
      </c>
      <c r="C640" s="147" t="s">
        <v>2480</v>
      </c>
      <c r="D640" s="147"/>
      <c r="E640" s="147">
        <v>4700</v>
      </c>
      <c r="F640" s="148"/>
    </row>
    <row r="641" spans="2:6" x14ac:dyDescent="0.4">
      <c r="B641" s="147" t="s">
        <v>868</v>
      </c>
      <c r="C641" s="147" t="s">
        <v>2481</v>
      </c>
      <c r="D641" s="147"/>
      <c r="E641" s="147">
        <v>6300</v>
      </c>
      <c r="F641" s="148"/>
    </row>
    <row r="642" spans="2:6" x14ac:dyDescent="0.4">
      <c r="B642" s="147" t="s">
        <v>869</v>
      </c>
      <c r="C642" s="147" t="s">
        <v>2482</v>
      </c>
      <c r="D642" s="147"/>
      <c r="E642" s="147">
        <v>6860</v>
      </c>
      <c r="F642" s="148"/>
    </row>
    <row r="643" spans="2:6" x14ac:dyDescent="0.4">
      <c r="B643" s="147" t="s">
        <v>870</v>
      </c>
      <c r="C643" s="147" t="s">
        <v>2483</v>
      </c>
      <c r="D643" s="147"/>
      <c r="E643" s="147">
        <v>8460</v>
      </c>
      <c r="F643" s="148"/>
    </row>
    <row r="644" spans="2:6" x14ac:dyDescent="0.4">
      <c r="B644" s="147" t="s">
        <v>871</v>
      </c>
      <c r="C644" s="147" t="s">
        <v>2484</v>
      </c>
      <c r="D644" s="147"/>
      <c r="E644" s="147">
        <v>8480</v>
      </c>
      <c r="F644" s="148"/>
    </row>
    <row r="645" spans="2:6" x14ac:dyDescent="0.4">
      <c r="B645" s="147" t="s">
        <v>872</v>
      </c>
      <c r="C645" s="147" t="s">
        <v>2485</v>
      </c>
      <c r="D645" s="147"/>
      <c r="E645" s="147">
        <v>10080</v>
      </c>
      <c r="F645" s="148"/>
    </row>
    <row r="646" spans="2:6" x14ac:dyDescent="0.4">
      <c r="B646" s="147" t="s">
        <v>873</v>
      </c>
      <c r="C646" s="147" t="s">
        <v>2486</v>
      </c>
      <c r="D646" s="147"/>
      <c r="E646" s="147">
        <v>8190</v>
      </c>
      <c r="F646" s="148"/>
    </row>
    <row r="647" spans="2:6" x14ac:dyDescent="0.4">
      <c r="B647" s="147" t="s">
        <v>874</v>
      </c>
      <c r="C647" s="147" t="s">
        <v>2487</v>
      </c>
      <c r="D647" s="147"/>
      <c r="E647" s="147">
        <v>9790</v>
      </c>
      <c r="F647" s="148"/>
    </row>
    <row r="648" spans="2:6" x14ac:dyDescent="0.4">
      <c r="B648" s="147" t="s">
        <v>875</v>
      </c>
      <c r="C648" s="147" t="s">
        <v>2488</v>
      </c>
      <c r="D648" s="147"/>
      <c r="E648" s="147">
        <v>4000</v>
      </c>
      <c r="F648" s="148"/>
    </row>
    <row r="649" spans="2:6" x14ac:dyDescent="0.4">
      <c r="B649" s="147" t="s">
        <v>876</v>
      </c>
      <c r="C649" s="147" t="s">
        <v>2489</v>
      </c>
      <c r="D649" s="147"/>
      <c r="E649" s="147">
        <v>5600</v>
      </c>
      <c r="F649" s="148"/>
    </row>
    <row r="650" spans="2:6" x14ac:dyDescent="0.4">
      <c r="B650" s="147" t="s">
        <v>877</v>
      </c>
      <c r="C650" s="147" t="s">
        <v>2490</v>
      </c>
      <c r="D650" s="147"/>
      <c r="E650" s="147">
        <v>6300</v>
      </c>
      <c r="F650" s="148"/>
    </row>
    <row r="651" spans="2:6" x14ac:dyDescent="0.4">
      <c r="B651" s="147" t="s">
        <v>878</v>
      </c>
      <c r="C651" s="147" t="s">
        <v>2491</v>
      </c>
      <c r="D651" s="147"/>
      <c r="E651" s="147">
        <v>7900</v>
      </c>
      <c r="F651" s="148"/>
    </row>
    <row r="652" spans="2:6" x14ac:dyDescent="0.4">
      <c r="B652" s="147" t="s">
        <v>879</v>
      </c>
      <c r="C652" s="147" t="s">
        <v>2492</v>
      </c>
      <c r="D652" s="147"/>
      <c r="E652" s="147">
        <v>19700</v>
      </c>
      <c r="F652" s="148"/>
    </row>
    <row r="653" spans="2:6" x14ac:dyDescent="0.4">
      <c r="B653" s="147" t="s">
        <v>880</v>
      </c>
      <c r="C653" s="147" t="s">
        <v>2493</v>
      </c>
      <c r="D653" s="147"/>
      <c r="E653" s="147">
        <v>21300</v>
      </c>
      <c r="F653" s="148"/>
    </row>
    <row r="654" spans="2:6" x14ac:dyDescent="0.4">
      <c r="B654" s="147" t="s">
        <v>881</v>
      </c>
      <c r="C654" s="147" t="s">
        <v>2494</v>
      </c>
      <c r="D654" s="147"/>
      <c r="E654" s="147">
        <v>3450</v>
      </c>
      <c r="F654" s="148"/>
    </row>
    <row r="655" spans="2:6" x14ac:dyDescent="0.4">
      <c r="B655" s="147" t="s">
        <v>882</v>
      </c>
      <c r="C655" s="147" t="s">
        <v>2495</v>
      </c>
      <c r="D655" s="147"/>
      <c r="E655" s="147">
        <v>5050</v>
      </c>
      <c r="F655" s="148"/>
    </row>
    <row r="656" spans="2:6" x14ac:dyDescent="0.4">
      <c r="B656" s="147" t="s">
        <v>883</v>
      </c>
      <c r="C656" s="147" t="s">
        <v>2496</v>
      </c>
      <c r="D656" s="147"/>
      <c r="E656" s="147">
        <v>4420</v>
      </c>
      <c r="F656" s="148"/>
    </row>
    <row r="657" spans="2:6" x14ac:dyDescent="0.4">
      <c r="B657" s="147" t="s">
        <v>884</v>
      </c>
      <c r="C657" s="147" t="s">
        <v>2497</v>
      </c>
      <c r="D657" s="147"/>
      <c r="E657" s="147">
        <v>6020</v>
      </c>
      <c r="F657" s="148"/>
    </row>
    <row r="658" spans="2:6" x14ac:dyDescent="0.4">
      <c r="B658" s="147" t="s">
        <v>1674</v>
      </c>
      <c r="C658" s="147" t="s">
        <v>2498</v>
      </c>
      <c r="D658" s="147"/>
      <c r="E658" s="147">
        <v>40500</v>
      </c>
      <c r="F658" s="148"/>
    </row>
    <row r="659" spans="2:6" x14ac:dyDescent="0.4">
      <c r="B659" s="147" t="s">
        <v>2499</v>
      </c>
      <c r="C659" s="147" t="s">
        <v>2500</v>
      </c>
      <c r="D659" s="147"/>
      <c r="E659" s="147">
        <v>44000</v>
      </c>
      <c r="F659" s="148"/>
    </row>
    <row r="660" spans="2:6" x14ac:dyDescent="0.4">
      <c r="B660" s="147" t="s">
        <v>2501</v>
      </c>
      <c r="C660" s="147" t="s">
        <v>2502</v>
      </c>
      <c r="D660" s="147"/>
      <c r="E660" s="147">
        <v>42300</v>
      </c>
      <c r="F660" s="148"/>
    </row>
    <row r="661" spans="2:6" x14ac:dyDescent="0.4">
      <c r="B661" s="147" t="s">
        <v>2503</v>
      </c>
      <c r="C661" s="147" t="s">
        <v>2504</v>
      </c>
      <c r="D661" s="147"/>
      <c r="E661" s="147">
        <v>45800</v>
      </c>
      <c r="F661" s="148"/>
    </row>
    <row r="662" spans="2:6" x14ac:dyDescent="0.4">
      <c r="B662" s="147" t="s">
        <v>1677</v>
      </c>
      <c r="C662" s="147" t="s">
        <v>2505</v>
      </c>
      <c r="D662" s="147"/>
      <c r="E662" s="147">
        <v>121000</v>
      </c>
      <c r="F662" s="148"/>
    </row>
    <row r="663" spans="2:6" x14ac:dyDescent="0.4">
      <c r="B663" s="147" t="s">
        <v>1678</v>
      </c>
      <c r="C663" s="147" t="s">
        <v>2506</v>
      </c>
      <c r="D663" s="147"/>
      <c r="E663" s="147">
        <v>133000</v>
      </c>
      <c r="F663" s="148"/>
    </row>
    <row r="664" spans="2:6" x14ac:dyDescent="0.4">
      <c r="B664" s="147" t="s">
        <v>1679</v>
      </c>
      <c r="C664" s="147" t="s">
        <v>2507</v>
      </c>
      <c r="D664" s="147"/>
      <c r="E664" s="147">
        <v>119000</v>
      </c>
      <c r="F664" s="148"/>
    </row>
    <row r="665" spans="2:6" x14ac:dyDescent="0.4">
      <c r="B665" s="147" t="s">
        <v>1680</v>
      </c>
      <c r="C665" s="147" t="s">
        <v>2508</v>
      </c>
      <c r="D665" s="147"/>
      <c r="E665" s="147">
        <v>122000</v>
      </c>
      <c r="F665" s="148"/>
    </row>
    <row r="666" spans="2:6" x14ac:dyDescent="0.4">
      <c r="B666" s="147" t="s">
        <v>1681</v>
      </c>
      <c r="C666" s="147" t="s">
        <v>2509</v>
      </c>
      <c r="D666" s="147"/>
      <c r="E666" s="147">
        <v>68600</v>
      </c>
      <c r="F666" s="148"/>
    </row>
    <row r="667" spans="2:6" x14ac:dyDescent="0.4">
      <c r="B667" s="147" t="s">
        <v>1682</v>
      </c>
      <c r="C667" s="147" t="s">
        <v>2510</v>
      </c>
      <c r="D667" s="147"/>
      <c r="E667" s="147">
        <v>70900</v>
      </c>
      <c r="F667" s="148"/>
    </row>
    <row r="668" spans="2:6" x14ac:dyDescent="0.4">
      <c r="B668" s="147" t="s">
        <v>1683</v>
      </c>
      <c r="C668" s="147" t="s">
        <v>2511</v>
      </c>
      <c r="D668" s="147"/>
      <c r="E668" s="147">
        <v>39700</v>
      </c>
      <c r="F668" s="148"/>
    </row>
    <row r="669" spans="2:6" x14ac:dyDescent="0.4">
      <c r="B669" s="147" t="s">
        <v>1684</v>
      </c>
      <c r="C669" s="147" t="s">
        <v>2512</v>
      </c>
      <c r="D669" s="147"/>
      <c r="E669" s="147">
        <v>39700</v>
      </c>
      <c r="F669" s="148"/>
    </row>
    <row r="670" spans="2:6" x14ac:dyDescent="0.4">
      <c r="B670" s="147" t="s">
        <v>885</v>
      </c>
      <c r="C670" s="147" t="s">
        <v>2513</v>
      </c>
      <c r="D670" s="147"/>
      <c r="E670" s="147">
        <v>14800</v>
      </c>
      <c r="F670" s="148"/>
    </row>
    <row r="671" spans="2:6" x14ac:dyDescent="0.4">
      <c r="B671" s="147" t="s">
        <v>886</v>
      </c>
      <c r="C671" s="147" t="s">
        <v>2514</v>
      </c>
      <c r="D671" s="147"/>
      <c r="E671" s="147">
        <v>25900</v>
      </c>
      <c r="F671" s="148"/>
    </row>
    <row r="672" spans="2:6" x14ac:dyDescent="0.4">
      <c r="B672" s="147" t="s">
        <v>887</v>
      </c>
      <c r="C672" s="147" t="s">
        <v>2515</v>
      </c>
      <c r="D672" s="147"/>
      <c r="E672" s="147">
        <v>41700</v>
      </c>
      <c r="F672" s="148"/>
    </row>
    <row r="673" spans="2:6" x14ac:dyDescent="0.4">
      <c r="B673" s="147" t="s">
        <v>888</v>
      </c>
      <c r="C673" s="147" t="s">
        <v>2516</v>
      </c>
      <c r="D673" s="147"/>
      <c r="E673" s="147">
        <v>9420</v>
      </c>
      <c r="F673" s="148"/>
    </row>
    <row r="674" spans="2:6" x14ac:dyDescent="0.4">
      <c r="B674" s="147" t="s">
        <v>889</v>
      </c>
      <c r="C674" s="147" t="s">
        <v>2517</v>
      </c>
      <c r="D674" s="147"/>
      <c r="E674" s="147">
        <v>28600</v>
      </c>
      <c r="F674" s="148"/>
    </row>
    <row r="675" spans="2:6" x14ac:dyDescent="0.4">
      <c r="B675" s="147" t="s">
        <v>890</v>
      </c>
      <c r="C675" s="147" t="s">
        <v>2518</v>
      </c>
      <c r="D675" s="147"/>
      <c r="E675" s="147">
        <v>28100</v>
      </c>
      <c r="F675" s="148"/>
    </row>
    <row r="676" spans="2:6" x14ac:dyDescent="0.4">
      <c r="B676" s="147" t="s">
        <v>891</v>
      </c>
      <c r="C676" s="147" t="s">
        <v>2519</v>
      </c>
      <c r="D676" s="147"/>
      <c r="E676" s="147">
        <v>9290</v>
      </c>
      <c r="F676" s="148"/>
    </row>
    <row r="677" spans="2:6" x14ac:dyDescent="0.4">
      <c r="B677" s="147" t="s">
        <v>892</v>
      </c>
      <c r="C677" s="147" t="s">
        <v>2520</v>
      </c>
      <c r="D677" s="147"/>
      <c r="E677" s="147">
        <v>12900</v>
      </c>
      <c r="F677" s="148"/>
    </row>
    <row r="678" spans="2:6" x14ac:dyDescent="0.4">
      <c r="B678" s="147" t="s">
        <v>2521</v>
      </c>
      <c r="C678" s="147" t="s">
        <v>2520</v>
      </c>
      <c r="D678" s="147"/>
      <c r="E678" s="147">
        <v>14900</v>
      </c>
      <c r="F678" s="148"/>
    </row>
    <row r="679" spans="2:6" x14ac:dyDescent="0.4">
      <c r="B679" s="147" t="s">
        <v>893</v>
      </c>
      <c r="C679" s="147" t="s">
        <v>2522</v>
      </c>
      <c r="D679" s="147"/>
      <c r="E679" s="147">
        <v>4310</v>
      </c>
      <c r="F679" s="148"/>
    </row>
    <row r="680" spans="2:6" x14ac:dyDescent="0.4">
      <c r="B680" s="147" t="s">
        <v>894</v>
      </c>
      <c r="C680" s="147" t="s">
        <v>2523</v>
      </c>
      <c r="D680" s="147"/>
      <c r="E680" s="147">
        <v>7260</v>
      </c>
      <c r="F680" s="148"/>
    </row>
    <row r="681" spans="2:6" x14ac:dyDescent="0.4">
      <c r="B681" s="147" t="s">
        <v>2524</v>
      </c>
      <c r="C681" s="147" t="s">
        <v>2523</v>
      </c>
      <c r="D681" s="147"/>
      <c r="E681" s="147">
        <v>9200</v>
      </c>
      <c r="F681" s="148"/>
    </row>
    <row r="682" spans="2:6" x14ac:dyDescent="0.4">
      <c r="B682" s="147" t="s">
        <v>895</v>
      </c>
      <c r="C682" s="147" t="s">
        <v>2525</v>
      </c>
      <c r="D682" s="147"/>
      <c r="E682" s="147">
        <v>13800</v>
      </c>
      <c r="F682" s="148"/>
    </row>
    <row r="683" spans="2:6" x14ac:dyDescent="0.4">
      <c r="B683" s="147" t="s">
        <v>896</v>
      </c>
      <c r="C683" s="147" t="s">
        <v>2526</v>
      </c>
      <c r="D683" s="147"/>
      <c r="E683" s="147">
        <v>12100</v>
      </c>
      <c r="F683" s="148"/>
    </row>
    <row r="684" spans="2:6" x14ac:dyDescent="0.4">
      <c r="B684" s="147" t="s">
        <v>897</v>
      </c>
      <c r="C684" s="147" t="s">
        <v>2527</v>
      </c>
      <c r="D684" s="147"/>
      <c r="E684" s="147">
        <v>4810</v>
      </c>
      <c r="F684" s="148"/>
    </row>
    <row r="685" spans="2:6" x14ac:dyDescent="0.4">
      <c r="B685" s="147" t="s">
        <v>898</v>
      </c>
      <c r="C685" s="147" t="s">
        <v>2528</v>
      </c>
      <c r="D685" s="147"/>
      <c r="E685" s="147">
        <v>164000</v>
      </c>
      <c r="F685" s="148"/>
    </row>
    <row r="686" spans="2:6" x14ac:dyDescent="0.4">
      <c r="B686" s="147" t="s">
        <v>899</v>
      </c>
      <c r="C686" s="147" t="s">
        <v>2529</v>
      </c>
      <c r="D686" s="147"/>
      <c r="E686" s="147">
        <v>144000</v>
      </c>
      <c r="F686" s="148"/>
    </row>
    <row r="687" spans="2:6" x14ac:dyDescent="0.4">
      <c r="B687" s="147" t="s">
        <v>900</v>
      </c>
      <c r="C687" s="147" t="s">
        <v>2530</v>
      </c>
      <c r="D687" s="147"/>
      <c r="E687" s="147">
        <v>190000</v>
      </c>
      <c r="F687" s="148"/>
    </row>
    <row r="688" spans="2:6" x14ac:dyDescent="0.4">
      <c r="B688" s="147" t="s">
        <v>901</v>
      </c>
      <c r="C688" s="147" t="s">
        <v>2531</v>
      </c>
      <c r="D688" s="147"/>
      <c r="E688" s="147">
        <v>198000</v>
      </c>
      <c r="F688" s="148"/>
    </row>
    <row r="689" spans="2:6" x14ac:dyDescent="0.4">
      <c r="B689" s="147" t="s">
        <v>902</v>
      </c>
      <c r="C689" s="147" t="s">
        <v>2532</v>
      </c>
      <c r="D689" s="147"/>
      <c r="E689" s="147">
        <v>3210000</v>
      </c>
      <c r="F689" s="148"/>
    </row>
    <row r="690" spans="2:6" x14ac:dyDescent="0.4">
      <c r="B690" s="147" t="s">
        <v>903</v>
      </c>
      <c r="C690" s="147" t="s">
        <v>2533</v>
      </c>
      <c r="D690" s="147"/>
      <c r="E690" s="147">
        <v>6480000</v>
      </c>
      <c r="F690" s="148"/>
    </row>
    <row r="691" spans="2:6" x14ac:dyDescent="0.4">
      <c r="B691" s="147" t="s">
        <v>904</v>
      </c>
      <c r="C691" s="147" t="s">
        <v>2534</v>
      </c>
      <c r="D691" s="147"/>
      <c r="E691" s="147">
        <v>1050000</v>
      </c>
      <c r="F691" s="148"/>
    </row>
    <row r="692" spans="2:6" x14ac:dyDescent="0.4">
      <c r="B692" s="147" t="s">
        <v>905</v>
      </c>
      <c r="C692" s="147" t="s">
        <v>2535</v>
      </c>
      <c r="D692" s="147"/>
      <c r="E692" s="147">
        <v>708000</v>
      </c>
      <c r="F692" s="148"/>
    </row>
    <row r="693" spans="2:6" x14ac:dyDescent="0.4">
      <c r="B693" s="147" t="s">
        <v>906</v>
      </c>
      <c r="C693" s="147" t="s">
        <v>2536</v>
      </c>
      <c r="D693" s="147"/>
      <c r="E693" s="147">
        <v>783000</v>
      </c>
      <c r="F693" s="148"/>
    </row>
    <row r="694" spans="2:6" x14ac:dyDescent="0.4">
      <c r="B694" s="147" t="s">
        <v>1685</v>
      </c>
      <c r="C694" s="147" t="s">
        <v>2537</v>
      </c>
      <c r="D694" s="147"/>
      <c r="E694" s="147">
        <v>400000</v>
      </c>
      <c r="F694" s="148"/>
    </row>
    <row r="695" spans="2:6" x14ac:dyDescent="0.4">
      <c r="B695" s="147" t="s">
        <v>907</v>
      </c>
      <c r="C695" s="147" t="s">
        <v>2538</v>
      </c>
      <c r="D695" s="147"/>
      <c r="E695" s="147">
        <v>130000</v>
      </c>
      <c r="F695" s="148"/>
    </row>
    <row r="696" spans="2:6" x14ac:dyDescent="0.4">
      <c r="B696" s="147" t="s">
        <v>908</v>
      </c>
      <c r="C696" s="147" t="s">
        <v>2539</v>
      </c>
      <c r="D696" s="147"/>
      <c r="E696" s="147">
        <v>222000</v>
      </c>
      <c r="F696" s="148"/>
    </row>
    <row r="697" spans="2:6" x14ac:dyDescent="0.4">
      <c r="B697" s="147" t="s">
        <v>909</v>
      </c>
      <c r="C697" s="147" t="s">
        <v>2540</v>
      </c>
      <c r="D697" s="147"/>
      <c r="E697" s="147">
        <v>222000</v>
      </c>
      <c r="F697" s="148"/>
    </row>
    <row r="698" spans="2:6" x14ac:dyDescent="0.4">
      <c r="B698" s="147" t="s">
        <v>910</v>
      </c>
      <c r="C698" s="147" t="s">
        <v>2541</v>
      </c>
      <c r="D698" s="147"/>
      <c r="E698" s="147">
        <v>18000000</v>
      </c>
      <c r="F698" s="148"/>
    </row>
    <row r="699" spans="2:6" x14ac:dyDescent="0.4">
      <c r="B699" s="147" t="s">
        <v>911</v>
      </c>
      <c r="C699" s="147" t="s">
        <v>2542</v>
      </c>
      <c r="D699" s="147"/>
      <c r="E699" s="147">
        <v>18600000</v>
      </c>
      <c r="F699" s="148"/>
    </row>
    <row r="700" spans="2:6" x14ac:dyDescent="0.4">
      <c r="B700" s="147" t="s">
        <v>912</v>
      </c>
      <c r="C700" s="147" t="s">
        <v>2543</v>
      </c>
      <c r="D700" s="147"/>
      <c r="E700" s="147">
        <v>18600000</v>
      </c>
      <c r="F700" s="148"/>
    </row>
    <row r="701" spans="2:6" x14ac:dyDescent="0.4">
      <c r="B701" s="147" t="s">
        <v>913</v>
      </c>
      <c r="C701" s="147" t="s">
        <v>2544</v>
      </c>
      <c r="D701" s="147"/>
      <c r="E701" s="147">
        <v>1080000</v>
      </c>
      <c r="F701" s="148"/>
    </row>
    <row r="702" spans="2:6" x14ac:dyDescent="0.4">
      <c r="B702" s="147" t="s">
        <v>914</v>
      </c>
      <c r="C702" s="147" t="s">
        <v>2545</v>
      </c>
      <c r="D702" s="147"/>
      <c r="E702" s="147">
        <v>45400</v>
      </c>
      <c r="F702" s="148"/>
    </row>
    <row r="703" spans="2:6" x14ac:dyDescent="0.4">
      <c r="B703" s="147" t="s">
        <v>915</v>
      </c>
      <c r="C703" s="147" t="s">
        <v>2546</v>
      </c>
      <c r="D703" s="147"/>
      <c r="E703" s="147">
        <v>154000</v>
      </c>
      <c r="F703" s="148"/>
    </row>
    <row r="704" spans="2:6" x14ac:dyDescent="0.4">
      <c r="B704" s="147" t="s">
        <v>916</v>
      </c>
      <c r="C704" s="147" t="s">
        <v>2547</v>
      </c>
      <c r="D704" s="147"/>
      <c r="E704" s="147">
        <v>147000</v>
      </c>
      <c r="F704" s="148"/>
    </row>
    <row r="705" spans="2:6" x14ac:dyDescent="0.4">
      <c r="B705" s="147" t="s">
        <v>917</v>
      </c>
      <c r="C705" s="147" t="s">
        <v>2548</v>
      </c>
      <c r="D705" s="147"/>
      <c r="E705" s="147">
        <v>126000</v>
      </c>
      <c r="F705" s="148"/>
    </row>
    <row r="706" spans="2:6" x14ac:dyDescent="0.4">
      <c r="B706" s="147" t="s">
        <v>918</v>
      </c>
      <c r="C706" s="147" t="s">
        <v>2549</v>
      </c>
      <c r="D706" s="147"/>
      <c r="E706" s="147">
        <v>110000</v>
      </c>
      <c r="F706" s="148"/>
    </row>
    <row r="707" spans="2:6" x14ac:dyDescent="0.4">
      <c r="B707" s="147" t="s">
        <v>919</v>
      </c>
      <c r="C707" s="147" t="s">
        <v>2550</v>
      </c>
      <c r="D707" s="147"/>
      <c r="E707" s="147">
        <v>170000</v>
      </c>
      <c r="F707" s="148"/>
    </row>
    <row r="708" spans="2:6" x14ac:dyDescent="0.4">
      <c r="B708" s="147" t="s">
        <v>920</v>
      </c>
      <c r="C708" s="147" t="s">
        <v>2551</v>
      </c>
      <c r="D708" s="147"/>
      <c r="E708" s="147">
        <v>39800</v>
      </c>
      <c r="F708" s="148"/>
    </row>
    <row r="709" spans="2:6" x14ac:dyDescent="0.4">
      <c r="B709" s="147" t="s">
        <v>921</v>
      </c>
      <c r="C709" s="147" t="s">
        <v>2552</v>
      </c>
      <c r="D709" s="147"/>
      <c r="E709" s="147">
        <v>125000</v>
      </c>
      <c r="F709" s="148"/>
    </row>
    <row r="710" spans="2:6" x14ac:dyDescent="0.4">
      <c r="B710" s="147" t="s">
        <v>922</v>
      </c>
      <c r="C710" s="147" t="s">
        <v>2553</v>
      </c>
      <c r="D710" s="147"/>
      <c r="E710" s="147">
        <v>291000</v>
      </c>
      <c r="F710" s="148"/>
    </row>
    <row r="711" spans="2:6" x14ac:dyDescent="0.4">
      <c r="B711" s="147" t="s">
        <v>923</v>
      </c>
      <c r="C711" s="147" t="s">
        <v>2554</v>
      </c>
      <c r="D711" s="147"/>
      <c r="E711" s="147">
        <v>193000</v>
      </c>
      <c r="F711" s="148"/>
    </row>
    <row r="712" spans="2:6" x14ac:dyDescent="0.4">
      <c r="B712" s="147" t="s">
        <v>1686</v>
      </c>
      <c r="C712" s="147" t="s">
        <v>2555</v>
      </c>
      <c r="D712" s="147"/>
      <c r="E712" s="147">
        <v>244000</v>
      </c>
      <c r="F712" s="148"/>
    </row>
    <row r="713" spans="2:6" x14ac:dyDescent="0.4">
      <c r="B713" s="147" t="s">
        <v>2556</v>
      </c>
      <c r="C713" s="147" t="s">
        <v>2557</v>
      </c>
      <c r="D713" s="147"/>
      <c r="E713" s="147">
        <v>244000</v>
      </c>
      <c r="F713" s="148"/>
    </row>
    <row r="714" spans="2:6" x14ac:dyDescent="0.4">
      <c r="B714" s="147" t="s">
        <v>924</v>
      </c>
      <c r="C714" s="147" t="s">
        <v>2558</v>
      </c>
      <c r="D714" s="147"/>
      <c r="E714" s="147">
        <v>211000</v>
      </c>
      <c r="F714" s="148"/>
    </row>
    <row r="715" spans="2:6" x14ac:dyDescent="0.4">
      <c r="B715" s="147" t="s">
        <v>925</v>
      </c>
      <c r="C715" s="147" t="s">
        <v>2559</v>
      </c>
      <c r="D715" s="147"/>
      <c r="E715" s="147">
        <v>148000</v>
      </c>
      <c r="F715" s="148"/>
    </row>
    <row r="716" spans="2:6" x14ac:dyDescent="0.4">
      <c r="B716" s="147" t="s">
        <v>926</v>
      </c>
      <c r="C716" s="147" t="s">
        <v>2560</v>
      </c>
      <c r="D716" s="147"/>
      <c r="E716" s="147">
        <v>25900</v>
      </c>
      <c r="F716" s="148"/>
    </row>
    <row r="717" spans="2:6" x14ac:dyDescent="0.4">
      <c r="B717" s="147" t="s">
        <v>927</v>
      </c>
      <c r="C717" s="147" t="s">
        <v>2561</v>
      </c>
      <c r="D717" s="147"/>
      <c r="E717" s="147">
        <v>206000</v>
      </c>
      <c r="F717" s="148"/>
    </row>
    <row r="718" spans="2:6" x14ac:dyDescent="0.4">
      <c r="B718" s="147" t="s">
        <v>928</v>
      </c>
      <c r="C718" s="147" t="s">
        <v>2562</v>
      </c>
      <c r="D718" s="147"/>
      <c r="E718" s="147">
        <v>772000</v>
      </c>
      <c r="F718" s="148"/>
    </row>
    <row r="719" spans="2:6" x14ac:dyDescent="0.4">
      <c r="B719" s="147" t="s">
        <v>929</v>
      </c>
      <c r="C719" s="147" t="s">
        <v>2563</v>
      </c>
      <c r="D719" s="147"/>
      <c r="E719" s="147">
        <v>12400</v>
      </c>
      <c r="F719" s="148"/>
    </row>
    <row r="720" spans="2:6" x14ac:dyDescent="0.4">
      <c r="B720" s="147" t="s">
        <v>1687</v>
      </c>
      <c r="C720" s="147" t="s">
        <v>2564</v>
      </c>
      <c r="D720" s="147"/>
      <c r="E720" s="147">
        <v>22000</v>
      </c>
      <c r="F720" s="148"/>
    </row>
    <row r="721" spans="2:6" x14ac:dyDescent="0.4">
      <c r="B721" s="147" t="s">
        <v>1688</v>
      </c>
      <c r="C721" s="147" t="s">
        <v>2565</v>
      </c>
      <c r="D721" s="147"/>
      <c r="E721" s="147">
        <v>24500</v>
      </c>
      <c r="F721" s="148"/>
    </row>
    <row r="722" spans="2:6" x14ac:dyDescent="0.4">
      <c r="B722" s="147" t="s">
        <v>1689</v>
      </c>
      <c r="C722" s="147" t="s">
        <v>2566</v>
      </c>
      <c r="D722" s="147"/>
      <c r="E722" s="147">
        <v>88700</v>
      </c>
      <c r="F722" s="148"/>
    </row>
    <row r="723" spans="2:6" x14ac:dyDescent="0.4">
      <c r="B723" s="147" t="s">
        <v>1691</v>
      </c>
      <c r="C723" s="147" t="s">
        <v>2567</v>
      </c>
      <c r="D723" s="147"/>
      <c r="E723" s="147">
        <v>20400</v>
      </c>
      <c r="F723" s="148"/>
    </row>
    <row r="724" spans="2:6" x14ac:dyDescent="0.4">
      <c r="B724" s="147" t="s">
        <v>930</v>
      </c>
      <c r="C724" s="147" t="s">
        <v>2568</v>
      </c>
      <c r="D724" s="147"/>
      <c r="E724" s="147">
        <v>134000</v>
      </c>
      <c r="F724" s="148"/>
    </row>
    <row r="725" spans="2:6" x14ac:dyDescent="0.4">
      <c r="B725" s="147" t="s">
        <v>931</v>
      </c>
      <c r="C725" s="147" t="s">
        <v>2569</v>
      </c>
      <c r="D725" s="147"/>
      <c r="E725" s="147">
        <v>190000</v>
      </c>
      <c r="F725" s="148"/>
    </row>
    <row r="726" spans="2:6" x14ac:dyDescent="0.4">
      <c r="B726" s="147" t="s">
        <v>932</v>
      </c>
      <c r="C726" s="147" t="s">
        <v>2570</v>
      </c>
      <c r="D726" s="147"/>
      <c r="E726" s="147">
        <v>179000</v>
      </c>
      <c r="F726" s="148"/>
    </row>
    <row r="727" spans="2:6" x14ac:dyDescent="0.4">
      <c r="B727" s="147" t="s">
        <v>933</v>
      </c>
      <c r="C727" s="147" t="s">
        <v>2571</v>
      </c>
      <c r="D727" s="147"/>
      <c r="E727" s="147">
        <v>229000</v>
      </c>
      <c r="F727" s="148"/>
    </row>
    <row r="728" spans="2:6" x14ac:dyDescent="0.4">
      <c r="B728" s="147" t="s">
        <v>934</v>
      </c>
      <c r="C728" s="147" t="s">
        <v>2572</v>
      </c>
      <c r="D728" s="147"/>
      <c r="E728" s="147">
        <v>40900</v>
      </c>
      <c r="F728" s="148"/>
    </row>
    <row r="729" spans="2:6" x14ac:dyDescent="0.4">
      <c r="B729" s="147" t="s">
        <v>935</v>
      </c>
      <c r="C729" s="147" t="s">
        <v>2573</v>
      </c>
      <c r="D729" s="147"/>
      <c r="E729" s="147">
        <v>60500</v>
      </c>
      <c r="F729" s="148"/>
    </row>
    <row r="730" spans="2:6" x14ac:dyDescent="0.4">
      <c r="B730" s="147" t="s">
        <v>936</v>
      </c>
      <c r="C730" s="147" t="s">
        <v>2574</v>
      </c>
      <c r="D730" s="147"/>
      <c r="E730" s="147">
        <v>135000</v>
      </c>
      <c r="F730" s="148"/>
    </row>
    <row r="731" spans="2:6" x14ac:dyDescent="0.4">
      <c r="B731" s="147" t="s">
        <v>937</v>
      </c>
      <c r="C731" s="147" t="s">
        <v>2575</v>
      </c>
      <c r="D731" s="147"/>
      <c r="E731" s="147">
        <v>51500</v>
      </c>
      <c r="F731" s="148"/>
    </row>
    <row r="732" spans="2:6" x14ac:dyDescent="0.4">
      <c r="B732" s="147" t="s">
        <v>938</v>
      </c>
      <c r="C732" s="147" t="s">
        <v>2576</v>
      </c>
      <c r="D732" s="147"/>
      <c r="E732" s="147">
        <v>61800</v>
      </c>
      <c r="F732" s="148"/>
    </row>
    <row r="733" spans="2:6" x14ac:dyDescent="0.4">
      <c r="B733" s="147" t="s">
        <v>1692</v>
      </c>
      <c r="C733" s="147" t="s">
        <v>2577</v>
      </c>
      <c r="D733" s="147"/>
      <c r="E733" s="147">
        <v>65700</v>
      </c>
      <c r="F733" s="148"/>
    </row>
    <row r="734" spans="2:6" x14ac:dyDescent="0.4">
      <c r="B734" s="147" t="s">
        <v>1693</v>
      </c>
      <c r="C734" s="147" t="s">
        <v>2578</v>
      </c>
      <c r="D734" s="147"/>
      <c r="E734" s="147">
        <v>102000</v>
      </c>
      <c r="F734" s="148"/>
    </row>
    <row r="735" spans="2:6" x14ac:dyDescent="0.4">
      <c r="B735" s="147" t="s">
        <v>939</v>
      </c>
      <c r="C735" s="147" t="s">
        <v>2579</v>
      </c>
      <c r="D735" s="147"/>
      <c r="E735" s="147">
        <v>170000</v>
      </c>
      <c r="F735" s="148"/>
    </row>
    <row r="736" spans="2:6" x14ac:dyDescent="0.4">
      <c r="B736" s="147" t="s">
        <v>1695</v>
      </c>
      <c r="C736" s="147" t="s">
        <v>2580</v>
      </c>
      <c r="D736" s="147"/>
      <c r="E736" s="147">
        <v>163000</v>
      </c>
      <c r="F736" s="148"/>
    </row>
    <row r="737" spans="2:6" x14ac:dyDescent="0.4">
      <c r="B737" s="147" t="s">
        <v>1696</v>
      </c>
      <c r="C737" s="147" t="s">
        <v>2581</v>
      </c>
      <c r="D737" s="147"/>
      <c r="E737" s="147">
        <v>171000</v>
      </c>
      <c r="F737" s="148"/>
    </row>
    <row r="738" spans="2:6" x14ac:dyDescent="0.4">
      <c r="B738" s="147" t="s">
        <v>940</v>
      </c>
      <c r="C738" s="147" t="s">
        <v>2582</v>
      </c>
      <c r="D738" s="147"/>
      <c r="E738" s="147">
        <v>24100</v>
      </c>
      <c r="F738" s="148"/>
    </row>
    <row r="739" spans="2:6" x14ac:dyDescent="0.4">
      <c r="B739" s="147" t="s">
        <v>941</v>
      </c>
      <c r="C739" s="147" t="s">
        <v>2583</v>
      </c>
      <c r="D739" s="147"/>
      <c r="E739" s="147">
        <v>21800</v>
      </c>
      <c r="F739" s="148"/>
    </row>
    <row r="740" spans="2:6" x14ac:dyDescent="0.4">
      <c r="B740" s="147" t="s">
        <v>2584</v>
      </c>
      <c r="C740" s="147" t="s">
        <v>2583</v>
      </c>
      <c r="D740" s="147"/>
      <c r="E740" s="147">
        <v>102000</v>
      </c>
      <c r="F740" s="148"/>
    </row>
    <row r="741" spans="2:6" x14ac:dyDescent="0.4">
      <c r="B741" s="147" t="s">
        <v>942</v>
      </c>
      <c r="C741" s="147" t="s">
        <v>2585</v>
      </c>
      <c r="D741" s="147"/>
      <c r="E741" s="147">
        <v>109000</v>
      </c>
      <c r="F741" s="148"/>
    </row>
    <row r="742" spans="2:6" x14ac:dyDescent="0.4">
      <c r="B742" s="147" t="s">
        <v>943</v>
      </c>
      <c r="C742" s="147" t="s">
        <v>2586</v>
      </c>
      <c r="D742" s="147"/>
      <c r="E742" s="147">
        <v>119000</v>
      </c>
      <c r="F742" s="148"/>
    </row>
    <row r="743" spans="2:6" x14ac:dyDescent="0.4">
      <c r="B743" s="147" t="s">
        <v>944</v>
      </c>
      <c r="C743" s="147" t="s">
        <v>2587</v>
      </c>
      <c r="D743" s="147"/>
      <c r="E743" s="147">
        <v>183000</v>
      </c>
      <c r="F743" s="148"/>
    </row>
    <row r="744" spans="2:6" x14ac:dyDescent="0.4">
      <c r="B744" s="147" t="s">
        <v>945</v>
      </c>
      <c r="C744" s="147" t="s">
        <v>2588</v>
      </c>
      <c r="D744" s="147"/>
      <c r="E744" s="147">
        <v>188000</v>
      </c>
      <c r="F744" s="148"/>
    </row>
    <row r="745" spans="2:6" x14ac:dyDescent="0.4">
      <c r="B745" s="147" t="s">
        <v>946</v>
      </c>
      <c r="C745" s="147" t="s">
        <v>2589</v>
      </c>
      <c r="D745" s="147"/>
      <c r="E745" s="147">
        <v>192000</v>
      </c>
      <c r="F745" s="148"/>
    </row>
    <row r="746" spans="2:6" x14ac:dyDescent="0.4">
      <c r="B746" s="147" t="s">
        <v>947</v>
      </c>
      <c r="C746" s="147" t="s">
        <v>2590</v>
      </c>
      <c r="D746" s="147"/>
      <c r="E746" s="147">
        <v>88500</v>
      </c>
      <c r="F746" s="148"/>
    </row>
    <row r="747" spans="2:6" x14ac:dyDescent="0.4">
      <c r="B747" s="147" t="s">
        <v>948</v>
      </c>
      <c r="C747" s="147" t="s">
        <v>2591</v>
      </c>
      <c r="D747" s="147"/>
      <c r="E747" s="147">
        <v>42900</v>
      </c>
      <c r="F747" s="148"/>
    </row>
    <row r="748" spans="2:6" x14ac:dyDescent="0.4">
      <c r="B748" s="147" t="s">
        <v>949</v>
      </c>
      <c r="C748" s="147" t="s">
        <v>2592</v>
      </c>
      <c r="D748" s="147"/>
      <c r="E748" s="147">
        <v>89300</v>
      </c>
      <c r="F748" s="148"/>
    </row>
    <row r="749" spans="2:6" x14ac:dyDescent="0.4">
      <c r="B749" s="147" t="s">
        <v>950</v>
      </c>
      <c r="C749" s="147" t="s">
        <v>2593</v>
      </c>
      <c r="D749" s="147"/>
      <c r="E749" s="147">
        <v>140000</v>
      </c>
      <c r="F749" s="148"/>
    </row>
    <row r="750" spans="2:6" x14ac:dyDescent="0.4">
      <c r="B750" s="147" t="s">
        <v>951</v>
      </c>
      <c r="C750" s="147" t="s">
        <v>2594</v>
      </c>
      <c r="D750" s="147"/>
      <c r="E750" s="147">
        <v>11700</v>
      </c>
      <c r="F750" s="148"/>
    </row>
    <row r="751" spans="2:6" x14ac:dyDescent="0.4">
      <c r="B751" s="147" t="s">
        <v>952</v>
      </c>
      <c r="C751" s="147" t="s">
        <v>2595</v>
      </c>
      <c r="D751" s="147"/>
      <c r="E751" s="147">
        <v>15100</v>
      </c>
      <c r="F751" s="148"/>
    </row>
    <row r="752" spans="2:6" x14ac:dyDescent="0.4">
      <c r="B752" s="147" t="s">
        <v>953</v>
      </c>
      <c r="C752" s="147" t="s">
        <v>2596</v>
      </c>
      <c r="D752" s="147"/>
      <c r="E752" s="147">
        <v>17900</v>
      </c>
      <c r="F752" s="148"/>
    </row>
    <row r="753" spans="2:6" x14ac:dyDescent="0.4">
      <c r="B753" s="147" t="s">
        <v>954</v>
      </c>
      <c r="C753" s="147" t="s">
        <v>2597</v>
      </c>
      <c r="D753" s="147"/>
      <c r="E753" s="147">
        <v>34900</v>
      </c>
      <c r="F753" s="148"/>
    </row>
    <row r="754" spans="2:6" x14ac:dyDescent="0.4">
      <c r="B754" s="147" t="s">
        <v>955</v>
      </c>
      <c r="C754" s="147" t="s">
        <v>2598</v>
      </c>
      <c r="D754" s="147"/>
      <c r="E754" s="147">
        <v>40800</v>
      </c>
      <c r="F754" s="148"/>
    </row>
    <row r="755" spans="2:6" x14ac:dyDescent="0.4">
      <c r="B755" s="147" t="s">
        <v>956</v>
      </c>
      <c r="C755" s="147" t="s">
        <v>2599</v>
      </c>
      <c r="D755" s="147"/>
      <c r="E755" s="147">
        <v>281000</v>
      </c>
      <c r="F755" s="148"/>
    </row>
    <row r="756" spans="2:6" x14ac:dyDescent="0.4">
      <c r="B756" s="147" t="s">
        <v>957</v>
      </c>
      <c r="C756" s="147" t="s">
        <v>2600</v>
      </c>
      <c r="D756" s="147"/>
      <c r="E756" s="147">
        <v>442000</v>
      </c>
      <c r="F756" s="148"/>
    </row>
    <row r="757" spans="2:6" x14ac:dyDescent="0.4">
      <c r="B757" s="147" t="s">
        <v>958</v>
      </c>
      <c r="C757" s="147" t="s">
        <v>2601</v>
      </c>
      <c r="D757" s="147"/>
      <c r="E757" s="147">
        <v>379000</v>
      </c>
      <c r="F757" s="148"/>
    </row>
    <row r="758" spans="2:6" x14ac:dyDescent="0.4">
      <c r="B758" s="147" t="s">
        <v>959</v>
      </c>
      <c r="C758" s="147" t="s">
        <v>2602</v>
      </c>
      <c r="D758" s="147"/>
      <c r="E758" s="147">
        <v>59300</v>
      </c>
      <c r="F758" s="148"/>
    </row>
    <row r="759" spans="2:6" x14ac:dyDescent="0.4">
      <c r="B759" s="147" t="s">
        <v>960</v>
      </c>
      <c r="C759" s="147" t="s">
        <v>2603</v>
      </c>
      <c r="D759" s="147"/>
      <c r="E759" s="147">
        <v>70200</v>
      </c>
      <c r="F759" s="148"/>
    </row>
    <row r="760" spans="2:6" x14ac:dyDescent="0.4">
      <c r="B760" s="147" t="s">
        <v>961</v>
      </c>
      <c r="C760" s="147" t="s">
        <v>2604</v>
      </c>
      <c r="D760" s="147"/>
      <c r="E760" s="147">
        <v>11200</v>
      </c>
      <c r="F760" s="148"/>
    </row>
    <row r="761" spans="2:6" x14ac:dyDescent="0.4">
      <c r="B761" s="147" t="s">
        <v>962</v>
      </c>
      <c r="C761" s="147" t="s">
        <v>2605</v>
      </c>
      <c r="D761" s="147"/>
      <c r="E761" s="147">
        <v>57000</v>
      </c>
      <c r="F761" s="148"/>
    </row>
    <row r="762" spans="2:6" x14ac:dyDescent="0.4">
      <c r="B762" s="147" t="s">
        <v>963</v>
      </c>
      <c r="C762" s="147" t="s">
        <v>2606</v>
      </c>
      <c r="D762" s="147"/>
      <c r="E762" s="147">
        <v>119000</v>
      </c>
      <c r="F762" s="148"/>
    </row>
    <row r="763" spans="2:6" x14ac:dyDescent="0.4">
      <c r="B763" s="147" t="s">
        <v>964</v>
      </c>
      <c r="C763" s="147" t="s">
        <v>2607</v>
      </c>
      <c r="D763" s="147"/>
      <c r="E763" s="147">
        <v>108000</v>
      </c>
      <c r="F763" s="148"/>
    </row>
    <row r="764" spans="2:6" x14ac:dyDescent="0.4">
      <c r="B764" s="147" t="s">
        <v>965</v>
      </c>
      <c r="C764" s="147" t="s">
        <v>2608</v>
      </c>
      <c r="D764" s="147"/>
      <c r="E764" s="147">
        <v>144000</v>
      </c>
      <c r="F764" s="148"/>
    </row>
    <row r="765" spans="2:6" x14ac:dyDescent="0.4">
      <c r="B765" s="147" t="s">
        <v>966</v>
      </c>
      <c r="C765" s="147" t="s">
        <v>2609</v>
      </c>
      <c r="D765" s="147"/>
      <c r="E765" s="147">
        <v>16600</v>
      </c>
      <c r="F765" s="148"/>
    </row>
    <row r="766" spans="2:6" x14ac:dyDescent="0.4">
      <c r="B766" s="147" t="s">
        <v>967</v>
      </c>
      <c r="C766" s="147" t="s">
        <v>2610</v>
      </c>
      <c r="D766" s="147"/>
      <c r="E766" s="147">
        <v>458000</v>
      </c>
      <c r="F766" s="148"/>
    </row>
    <row r="767" spans="2:6" x14ac:dyDescent="0.4">
      <c r="B767" s="147" t="s">
        <v>968</v>
      </c>
      <c r="C767" s="147" t="s">
        <v>2611</v>
      </c>
      <c r="D767" s="147"/>
      <c r="E767" s="147">
        <v>77400</v>
      </c>
      <c r="F767" s="148"/>
    </row>
    <row r="768" spans="2:6" x14ac:dyDescent="0.4">
      <c r="B768" s="147" t="s">
        <v>969</v>
      </c>
      <c r="C768" s="147" t="s">
        <v>2612</v>
      </c>
      <c r="D768" s="147"/>
      <c r="E768" s="147">
        <v>30400</v>
      </c>
      <c r="F768" s="148"/>
    </row>
    <row r="769" spans="2:6" x14ac:dyDescent="0.4">
      <c r="B769" s="147" t="s">
        <v>970</v>
      </c>
      <c r="C769" s="147" t="s">
        <v>2613</v>
      </c>
      <c r="D769" s="147"/>
      <c r="E769" s="147">
        <v>24300</v>
      </c>
      <c r="F769" s="148"/>
    </row>
    <row r="770" spans="2:6" x14ac:dyDescent="0.4">
      <c r="B770" s="147" t="s">
        <v>971</v>
      </c>
      <c r="C770" s="147" t="s">
        <v>2614</v>
      </c>
      <c r="D770" s="147"/>
      <c r="E770" s="147">
        <v>85100</v>
      </c>
      <c r="F770" s="148"/>
    </row>
    <row r="771" spans="2:6" x14ac:dyDescent="0.4">
      <c r="B771" s="147" t="s">
        <v>2615</v>
      </c>
      <c r="C771" s="147" t="s">
        <v>2616</v>
      </c>
      <c r="D771" s="147"/>
      <c r="E771" s="147">
        <v>86000</v>
      </c>
      <c r="F771" s="148"/>
    </row>
    <row r="772" spans="2:6" x14ac:dyDescent="0.4">
      <c r="B772" s="147" t="s">
        <v>972</v>
      </c>
      <c r="C772" s="147" t="s">
        <v>2617</v>
      </c>
      <c r="D772" s="147"/>
      <c r="E772" s="147">
        <v>189000</v>
      </c>
      <c r="F772" s="148"/>
    </row>
    <row r="773" spans="2:6" x14ac:dyDescent="0.4">
      <c r="B773" s="147" t="s">
        <v>2618</v>
      </c>
      <c r="C773" s="147" t="s">
        <v>2617</v>
      </c>
      <c r="D773" s="147"/>
      <c r="E773" s="147">
        <v>194000</v>
      </c>
      <c r="F773" s="148"/>
    </row>
    <row r="774" spans="2:6" x14ac:dyDescent="0.4">
      <c r="B774" s="147" t="s">
        <v>973</v>
      </c>
      <c r="C774" s="147" t="s">
        <v>2619</v>
      </c>
      <c r="D774" s="147"/>
      <c r="E774" s="147">
        <v>45300</v>
      </c>
      <c r="F774" s="148"/>
    </row>
    <row r="775" spans="2:6" x14ac:dyDescent="0.4">
      <c r="B775" s="147" t="s">
        <v>974</v>
      </c>
      <c r="C775" s="147" t="s">
        <v>2620</v>
      </c>
      <c r="D775" s="147"/>
      <c r="E775" s="147">
        <v>176000</v>
      </c>
      <c r="F775" s="148"/>
    </row>
    <row r="776" spans="2:6" x14ac:dyDescent="0.4">
      <c r="B776" s="147" t="s">
        <v>975</v>
      </c>
      <c r="C776" s="147" t="s">
        <v>2621</v>
      </c>
      <c r="D776" s="147"/>
      <c r="E776" s="147">
        <v>129000</v>
      </c>
      <c r="F776" s="148"/>
    </row>
    <row r="777" spans="2:6" x14ac:dyDescent="0.4">
      <c r="B777" s="147" t="s">
        <v>976</v>
      </c>
      <c r="C777" s="147" t="s">
        <v>2622</v>
      </c>
      <c r="D777" s="147"/>
      <c r="E777" s="147">
        <v>18900</v>
      </c>
      <c r="F777" s="148"/>
    </row>
    <row r="778" spans="2:6" x14ac:dyDescent="0.4">
      <c r="B778" s="147" t="s">
        <v>2623</v>
      </c>
      <c r="C778" s="147" t="s">
        <v>2624</v>
      </c>
      <c r="D778" s="147"/>
      <c r="E778" s="147">
        <v>76000</v>
      </c>
      <c r="F778" s="148"/>
    </row>
    <row r="779" spans="2:6" x14ac:dyDescent="0.4">
      <c r="B779" s="147" t="s">
        <v>2625</v>
      </c>
      <c r="C779" s="147" t="s">
        <v>2626</v>
      </c>
      <c r="D779" s="147"/>
      <c r="E779" s="147">
        <v>83500</v>
      </c>
      <c r="F779" s="148"/>
    </row>
    <row r="780" spans="2:6" x14ac:dyDescent="0.4">
      <c r="B780" s="147" t="s">
        <v>2627</v>
      </c>
      <c r="C780" s="147" t="s">
        <v>2628</v>
      </c>
      <c r="D780" s="147"/>
      <c r="E780" s="147">
        <v>89100</v>
      </c>
      <c r="F780" s="148"/>
    </row>
    <row r="781" spans="2:6" x14ac:dyDescent="0.4">
      <c r="B781" s="147" t="s">
        <v>977</v>
      </c>
      <c r="C781" s="147" t="s">
        <v>2629</v>
      </c>
      <c r="D781" s="147"/>
      <c r="E781" s="147">
        <v>492000</v>
      </c>
      <c r="F781" s="148"/>
    </row>
    <row r="782" spans="2:6" x14ac:dyDescent="0.4">
      <c r="B782" s="147" t="s">
        <v>978</v>
      </c>
      <c r="C782" s="147" t="s">
        <v>2630</v>
      </c>
      <c r="D782" s="147"/>
      <c r="E782" s="147">
        <v>1390000</v>
      </c>
      <c r="F782" s="148"/>
    </row>
    <row r="783" spans="2:6" x14ac:dyDescent="0.4">
      <c r="B783" s="147" t="s">
        <v>979</v>
      </c>
      <c r="C783" s="147" t="s">
        <v>2631</v>
      </c>
      <c r="D783" s="147"/>
      <c r="E783" s="147">
        <v>121000</v>
      </c>
      <c r="F783" s="148"/>
    </row>
    <row r="784" spans="2:6" x14ac:dyDescent="0.4">
      <c r="B784" s="147" t="s">
        <v>980</v>
      </c>
      <c r="C784" s="147" t="s">
        <v>2632</v>
      </c>
      <c r="D784" s="147"/>
      <c r="E784" s="147">
        <v>113000</v>
      </c>
      <c r="F784" s="148"/>
    </row>
    <row r="785" spans="2:6" x14ac:dyDescent="0.4">
      <c r="B785" s="147" t="s">
        <v>981</v>
      </c>
      <c r="C785" s="147" t="s">
        <v>2633</v>
      </c>
      <c r="D785" s="147"/>
      <c r="E785" s="147">
        <v>185000</v>
      </c>
      <c r="F785" s="148"/>
    </row>
    <row r="786" spans="2:6" x14ac:dyDescent="0.4">
      <c r="B786" s="147" t="s">
        <v>982</v>
      </c>
      <c r="C786" s="147" t="s">
        <v>2634</v>
      </c>
      <c r="D786" s="147"/>
      <c r="E786" s="147">
        <v>225000</v>
      </c>
      <c r="F786" s="148"/>
    </row>
    <row r="787" spans="2:6" x14ac:dyDescent="0.4">
      <c r="B787" s="147" t="s">
        <v>983</v>
      </c>
      <c r="C787" s="147" t="s">
        <v>2635</v>
      </c>
      <c r="D787" s="147"/>
      <c r="E787" s="147">
        <v>277000</v>
      </c>
      <c r="F787" s="148"/>
    </row>
    <row r="788" spans="2:6" x14ac:dyDescent="0.4">
      <c r="B788" s="147" t="s">
        <v>984</v>
      </c>
      <c r="C788" s="147" t="s">
        <v>2636</v>
      </c>
      <c r="D788" s="147"/>
      <c r="E788" s="147">
        <v>284000</v>
      </c>
      <c r="F788" s="148"/>
    </row>
    <row r="789" spans="2:6" x14ac:dyDescent="0.4">
      <c r="B789" s="147" t="s">
        <v>985</v>
      </c>
      <c r="C789" s="147" t="s">
        <v>2637</v>
      </c>
      <c r="D789" s="147"/>
      <c r="E789" s="147">
        <v>140000</v>
      </c>
      <c r="F789" s="148"/>
    </row>
    <row r="790" spans="2:6" x14ac:dyDescent="0.4">
      <c r="B790" s="147" t="s">
        <v>986</v>
      </c>
      <c r="C790" s="147" t="s">
        <v>2638</v>
      </c>
      <c r="D790" s="147"/>
      <c r="E790" s="147">
        <v>153000</v>
      </c>
      <c r="F790" s="148"/>
    </row>
    <row r="791" spans="2:6" x14ac:dyDescent="0.4">
      <c r="B791" s="147" t="s">
        <v>987</v>
      </c>
      <c r="C791" s="147" t="s">
        <v>2639</v>
      </c>
      <c r="D791" s="147" t="s">
        <v>659</v>
      </c>
      <c r="E791" s="147">
        <v>2540</v>
      </c>
      <c r="F791" s="148"/>
    </row>
    <row r="792" spans="2:6" x14ac:dyDescent="0.4">
      <c r="B792" s="147" t="s">
        <v>988</v>
      </c>
      <c r="C792" s="147" t="s">
        <v>2640</v>
      </c>
      <c r="D792" s="147" t="s">
        <v>659</v>
      </c>
      <c r="E792" s="147">
        <v>1930</v>
      </c>
      <c r="F792" s="148"/>
    </row>
    <row r="793" spans="2:6" x14ac:dyDescent="0.4">
      <c r="B793" s="147" t="s">
        <v>989</v>
      </c>
      <c r="C793" s="147" t="s">
        <v>2641</v>
      </c>
      <c r="D793" s="147" t="s">
        <v>659</v>
      </c>
      <c r="E793" s="147">
        <v>4010</v>
      </c>
      <c r="F793" s="148"/>
    </row>
    <row r="794" spans="2:6" x14ac:dyDescent="0.4">
      <c r="B794" s="147" t="s">
        <v>990</v>
      </c>
      <c r="C794" s="147" t="s">
        <v>2642</v>
      </c>
      <c r="D794" s="147" t="s">
        <v>659</v>
      </c>
      <c r="E794" s="147">
        <v>4160</v>
      </c>
      <c r="F794" s="148"/>
    </row>
    <row r="795" spans="2:6" x14ac:dyDescent="0.4">
      <c r="B795" s="147" t="s">
        <v>991</v>
      </c>
      <c r="C795" s="147" t="s">
        <v>2643</v>
      </c>
      <c r="D795" s="147" t="s">
        <v>659</v>
      </c>
      <c r="E795" s="147">
        <v>3630</v>
      </c>
      <c r="F795" s="148"/>
    </row>
    <row r="796" spans="2:6" x14ac:dyDescent="0.4">
      <c r="B796" s="147" t="s">
        <v>992</v>
      </c>
      <c r="C796" s="147" t="s">
        <v>2644</v>
      </c>
      <c r="D796" s="147" t="s">
        <v>659</v>
      </c>
      <c r="E796" s="147">
        <v>2660</v>
      </c>
      <c r="F796" s="148"/>
    </row>
    <row r="797" spans="2:6" x14ac:dyDescent="0.4">
      <c r="B797" s="147" t="s">
        <v>993</v>
      </c>
      <c r="C797" s="147" t="s">
        <v>2645</v>
      </c>
      <c r="D797" s="147" t="s">
        <v>659</v>
      </c>
      <c r="E797" s="147">
        <v>3040</v>
      </c>
      <c r="F797" s="148"/>
    </row>
    <row r="798" spans="2:6" x14ac:dyDescent="0.4">
      <c r="B798" s="147" t="s">
        <v>994</v>
      </c>
      <c r="C798" s="147" t="s">
        <v>2646</v>
      </c>
      <c r="D798" s="147" t="s">
        <v>659</v>
      </c>
      <c r="E798" s="147">
        <v>2210</v>
      </c>
      <c r="F798" s="148"/>
    </row>
    <row r="799" spans="2:6" x14ac:dyDescent="0.4">
      <c r="B799" s="147" t="s">
        <v>995</v>
      </c>
      <c r="C799" s="147" t="s">
        <v>2647</v>
      </c>
      <c r="D799" s="147"/>
      <c r="E799" s="147">
        <v>53500</v>
      </c>
      <c r="F799" s="148"/>
    </row>
    <row r="800" spans="2:6" x14ac:dyDescent="0.4">
      <c r="B800" s="147" t="s">
        <v>1712</v>
      </c>
      <c r="C800" s="147" t="s">
        <v>2648</v>
      </c>
      <c r="D800" s="147"/>
      <c r="E800" s="147">
        <v>40700</v>
      </c>
      <c r="F800" s="148"/>
    </row>
    <row r="801" spans="2:6" x14ac:dyDescent="0.4">
      <c r="B801" s="147" t="s">
        <v>996</v>
      </c>
      <c r="C801" s="147" t="s">
        <v>2649</v>
      </c>
      <c r="D801" s="147"/>
      <c r="E801" s="147">
        <v>41500</v>
      </c>
      <c r="F801" s="148"/>
    </row>
    <row r="802" spans="2:6" x14ac:dyDescent="0.4">
      <c r="B802" s="147" t="s">
        <v>997</v>
      </c>
      <c r="C802" s="147" t="s">
        <v>2650</v>
      </c>
      <c r="D802" s="147"/>
      <c r="E802" s="147">
        <v>13900</v>
      </c>
      <c r="F802" s="148"/>
    </row>
    <row r="803" spans="2:6" x14ac:dyDescent="0.4">
      <c r="B803" s="147" t="s">
        <v>998</v>
      </c>
      <c r="C803" s="147" t="s">
        <v>2651</v>
      </c>
      <c r="D803" s="147"/>
      <c r="E803" s="147">
        <v>32100</v>
      </c>
      <c r="F803" s="148"/>
    </row>
    <row r="804" spans="2:6" x14ac:dyDescent="0.4">
      <c r="B804" s="147" t="s">
        <v>999</v>
      </c>
      <c r="C804" s="147" t="s">
        <v>2652</v>
      </c>
      <c r="D804" s="147"/>
      <c r="E804" s="147">
        <v>37500</v>
      </c>
      <c r="F804" s="148"/>
    </row>
    <row r="805" spans="2:6" x14ac:dyDescent="0.4">
      <c r="B805" s="147" t="s">
        <v>1000</v>
      </c>
      <c r="C805" s="147" t="s">
        <v>2653</v>
      </c>
      <c r="D805" s="147"/>
      <c r="E805" s="147">
        <v>64500</v>
      </c>
      <c r="F805" s="148"/>
    </row>
    <row r="806" spans="2:6" x14ac:dyDescent="0.4">
      <c r="B806" s="147" t="s">
        <v>1001</v>
      </c>
      <c r="C806" s="147" t="s">
        <v>2654</v>
      </c>
      <c r="D806" s="147"/>
      <c r="E806" s="147">
        <v>63500</v>
      </c>
      <c r="F806" s="148"/>
    </row>
    <row r="807" spans="2:6" x14ac:dyDescent="0.4">
      <c r="B807" s="147" t="s">
        <v>1002</v>
      </c>
      <c r="C807" s="147" t="s">
        <v>2655</v>
      </c>
      <c r="D807" s="147"/>
      <c r="E807" s="147">
        <v>40000</v>
      </c>
      <c r="F807" s="148"/>
    </row>
    <row r="808" spans="2:6" x14ac:dyDescent="0.4">
      <c r="B808" s="147" t="s">
        <v>1003</v>
      </c>
      <c r="C808" s="147" t="s">
        <v>2656</v>
      </c>
      <c r="D808" s="147"/>
      <c r="E808" s="147">
        <v>41700</v>
      </c>
      <c r="F808" s="148"/>
    </row>
    <row r="809" spans="2:6" x14ac:dyDescent="0.4">
      <c r="B809" s="147" t="s">
        <v>1004</v>
      </c>
      <c r="C809" s="147" t="s">
        <v>2657</v>
      </c>
      <c r="D809" s="147"/>
      <c r="E809" s="147">
        <v>14600</v>
      </c>
      <c r="F809" s="148"/>
    </row>
    <row r="810" spans="2:6" x14ac:dyDescent="0.4">
      <c r="B810" s="147" t="s">
        <v>1006</v>
      </c>
      <c r="C810" s="147" t="s">
        <v>1005</v>
      </c>
      <c r="D810" s="147"/>
      <c r="E810" s="147">
        <v>33100</v>
      </c>
      <c r="F810" s="148"/>
    </row>
    <row r="811" spans="2:6" x14ac:dyDescent="0.4">
      <c r="B811" s="147" t="s">
        <v>1007</v>
      </c>
      <c r="C811" s="147" t="s">
        <v>2658</v>
      </c>
      <c r="D811" s="147"/>
      <c r="E811" s="147">
        <v>32000</v>
      </c>
      <c r="F811" s="148"/>
    </row>
    <row r="812" spans="2:6" x14ac:dyDescent="0.4">
      <c r="B812" s="147" t="s">
        <v>1008</v>
      </c>
      <c r="C812" s="147" t="s">
        <v>2659</v>
      </c>
      <c r="D812" s="147"/>
      <c r="E812" s="147">
        <v>64800</v>
      </c>
      <c r="F812" s="148"/>
    </row>
    <row r="813" spans="2:6" x14ac:dyDescent="0.4">
      <c r="B813" s="147" t="s">
        <v>1010</v>
      </c>
      <c r="C813" s="147" t="s">
        <v>1009</v>
      </c>
      <c r="D813" s="147"/>
      <c r="E813" s="147">
        <v>2450</v>
      </c>
      <c r="F813" s="148"/>
    </row>
    <row r="814" spans="2:6" x14ac:dyDescent="0.4">
      <c r="B814" s="147" t="s">
        <v>1012</v>
      </c>
      <c r="C814" s="147" t="s">
        <v>1011</v>
      </c>
      <c r="D814" s="147"/>
      <c r="E814" s="147">
        <v>2800</v>
      </c>
      <c r="F814" s="148"/>
    </row>
    <row r="815" spans="2:6" x14ac:dyDescent="0.4">
      <c r="B815" s="147" t="s">
        <v>1014</v>
      </c>
      <c r="C815" s="147" t="s">
        <v>1013</v>
      </c>
      <c r="D815" s="147"/>
      <c r="E815" s="147">
        <v>3280</v>
      </c>
      <c r="F815" s="148"/>
    </row>
    <row r="816" spans="2:6" x14ac:dyDescent="0.4">
      <c r="B816" s="147" t="s">
        <v>1016</v>
      </c>
      <c r="C816" s="147" t="s">
        <v>1015</v>
      </c>
      <c r="D816" s="147"/>
      <c r="E816" s="147">
        <v>25700</v>
      </c>
      <c r="F816" s="148"/>
    </row>
    <row r="817" spans="2:6" x14ac:dyDescent="0.4">
      <c r="B817" s="147" t="s">
        <v>2660</v>
      </c>
      <c r="C817" s="147" t="s">
        <v>1015</v>
      </c>
      <c r="D817" s="147"/>
      <c r="E817" s="147">
        <v>32600</v>
      </c>
      <c r="F817" s="148"/>
    </row>
    <row r="818" spans="2:6" x14ac:dyDescent="0.4">
      <c r="B818" s="147" t="s">
        <v>1713</v>
      </c>
      <c r="C818" s="147" t="s">
        <v>2661</v>
      </c>
      <c r="D818" s="147"/>
      <c r="E818" s="147">
        <v>3630000</v>
      </c>
      <c r="F818" s="148"/>
    </row>
    <row r="819" spans="2:6" x14ac:dyDescent="0.4">
      <c r="B819" s="147" t="s">
        <v>1714</v>
      </c>
      <c r="C819" s="147" t="s">
        <v>2662</v>
      </c>
      <c r="D819" s="147"/>
      <c r="E819" s="147">
        <v>4420000</v>
      </c>
      <c r="F819" s="148"/>
    </row>
    <row r="820" spans="2:6" x14ac:dyDescent="0.4">
      <c r="B820" s="147" t="s">
        <v>1717</v>
      </c>
      <c r="C820" s="147" t="s">
        <v>2663</v>
      </c>
      <c r="D820" s="147"/>
      <c r="E820" s="147">
        <v>4140000</v>
      </c>
      <c r="F820" s="148"/>
    </row>
    <row r="821" spans="2:6" x14ac:dyDescent="0.4">
      <c r="B821" s="147" t="s">
        <v>1718</v>
      </c>
      <c r="C821" s="147" t="s">
        <v>2664</v>
      </c>
      <c r="D821" s="147"/>
      <c r="E821" s="147">
        <v>4600000</v>
      </c>
      <c r="F821" s="148"/>
    </row>
    <row r="822" spans="2:6" x14ac:dyDescent="0.4">
      <c r="B822" s="147" t="s">
        <v>1017</v>
      </c>
      <c r="C822" s="147" t="s">
        <v>2665</v>
      </c>
      <c r="D822" s="147"/>
      <c r="E822" s="147">
        <v>15200</v>
      </c>
      <c r="F822" s="148"/>
    </row>
    <row r="823" spans="2:6" x14ac:dyDescent="0.4">
      <c r="B823" s="147" t="s">
        <v>1018</v>
      </c>
      <c r="C823" s="147" t="s">
        <v>2666</v>
      </c>
      <c r="D823" s="147"/>
      <c r="E823" s="147">
        <v>1300000</v>
      </c>
      <c r="F823" s="148"/>
    </row>
    <row r="824" spans="2:6" x14ac:dyDescent="0.4">
      <c r="B824" s="147" t="s">
        <v>1019</v>
      </c>
      <c r="C824" s="147" t="s">
        <v>2667</v>
      </c>
      <c r="D824" s="147"/>
      <c r="E824" s="147">
        <v>1090000</v>
      </c>
      <c r="F824" s="148"/>
    </row>
    <row r="825" spans="2:6" x14ac:dyDescent="0.4">
      <c r="B825" s="147" t="s">
        <v>1020</v>
      </c>
      <c r="C825" s="147" t="s">
        <v>2668</v>
      </c>
      <c r="D825" s="147"/>
      <c r="E825" s="147">
        <v>294000</v>
      </c>
      <c r="F825" s="148"/>
    </row>
    <row r="826" spans="2:6" x14ac:dyDescent="0.4">
      <c r="B826" s="147" t="s">
        <v>1021</v>
      </c>
      <c r="C826" s="147" t="s">
        <v>2669</v>
      </c>
      <c r="D826" s="147"/>
      <c r="E826" s="147">
        <v>1400000</v>
      </c>
      <c r="F826" s="148"/>
    </row>
    <row r="827" spans="2:6" x14ac:dyDescent="0.4">
      <c r="B827" s="147" t="s">
        <v>1022</v>
      </c>
      <c r="C827" s="147" t="s">
        <v>2670</v>
      </c>
      <c r="D827" s="147"/>
      <c r="E827" s="147">
        <v>2020000</v>
      </c>
      <c r="F827" s="148"/>
    </row>
    <row r="828" spans="2:6" x14ac:dyDescent="0.4">
      <c r="B828" s="147" t="s">
        <v>1023</v>
      </c>
      <c r="C828" s="147" t="s">
        <v>2671</v>
      </c>
      <c r="D828" s="147"/>
      <c r="E828" s="147">
        <v>294000</v>
      </c>
      <c r="F828" s="148"/>
    </row>
    <row r="829" spans="2:6" x14ac:dyDescent="0.4">
      <c r="B829" s="147" t="s">
        <v>1025</v>
      </c>
      <c r="C829" s="147" t="s">
        <v>1024</v>
      </c>
      <c r="D829" s="147"/>
      <c r="E829" s="147">
        <v>1520000</v>
      </c>
      <c r="F829" s="148"/>
    </row>
    <row r="830" spans="2:6" x14ac:dyDescent="0.4">
      <c r="B830" s="147" t="s">
        <v>1027</v>
      </c>
      <c r="C830" s="147" t="s">
        <v>1026</v>
      </c>
      <c r="D830" s="147"/>
      <c r="E830" s="147">
        <v>338000</v>
      </c>
      <c r="F830" s="148"/>
    </row>
    <row r="831" spans="2:6" x14ac:dyDescent="0.4">
      <c r="B831" s="147" t="s">
        <v>2672</v>
      </c>
      <c r="C831" s="147" t="s">
        <v>2673</v>
      </c>
      <c r="D831" s="147"/>
      <c r="E831" s="147">
        <v>878000</v>
      </c>
      <c r="F831" s="148"/>
    </row>
    <row r="832" spans="2:6" x14ac:dyDescent="0.4">
      <c r="B832" s="147" t="s">
        <v>1028</v>
      </c>
      <c r="C832" s="147" t="s">
        <v>2674</v>
      </c>
      <c r="D832" s="147"/>
      <c r="E832" s="147">
        <v>7680</v>
      </c>
      <c r="F832" s="148"/>
    </row>
    <row r="833" spans="2:6" x14ac:dyDescent="0.4">
      <c r="B833" s="147" t="s">
        <v>1029</v>
      </c>
      <c r="C833" s="147" t="s">
        <v>2675</v>
      </c>
      <c r="D833" s="147"/>
      <c r="E833" s="147">
        <v>75100</v>
      </c>
      <c r="F833" s="148"/>
    </row>
    <row r="834" spans="2:6" x14ac:dyDescent="0.4">
      <c r="B834" s="147" t="s">
        <v>1030</v>
      </c>
      <c r="C834" s="147" t="s">
        <v>2676</v>
      </c>
      <c r="D834" s="147"/>
      <c r="E834" s="147">
        <v>81700</v>
      </c>
      <c r="F834" s="148"/>
    </row>
    <row r="835" spans="2:6" x14ac:dyDescent="0.4">
      <c r="B835" s="147" t="s">
        <v>1031</v>
      </c>
      <c r="C835" s="147" t="s">
        <v>2677</v>
      </c>
      <c r="D835" s="147"/>
      <c r="E835" s="147">
        <v>141000</v>
      </c>
      <c r="F835" s="148"/>
    </row>
    <row r="836" spans="2:6" x14ac:dyDescent="0.4">
      <c r="B836" s="147" t="s">
        <v>1033</v>
      </c>
      <c r="C836" s="147" t="s">
        <v>1032</v>
      </c>
      <c r="D836" s="147"/>
      <c r="E836" s="147">
        <v>4380000</v>
      </c>
      <c r="F836" s="148"/>
    </row>
    <row r="837" spans="2:6" x14ac:dyDescent="0.4">
      <c r="B837" s="147" t="s">
        <v>1036</v>
      </c>
      <c r="C837" s="147" t="s">
        <v>1035</v>
      </c>
      <c r="D837" s="147" t="s">
        <v>1034</v>
      </c>
      <c r="E837" s="147">
        <v>151000</v>
      </c>
      <c r="F837" s="148"/>
    </row>
    <row r="838" spans="2:6" x14ac:dyDescent="0.4">
      <c r="B838" s="147" t="s">
        <v>1038</v>
      </c>
      <c r="C838" s="147" t="s">
        <v>1037</v>
      </c>
      <c r="D838" s="147"/>
      <c r="E838" s="147">
        <v>879000</v>
      </c>
      <c r="F838" s="148"/>
    </row>
    <row r="839" spans="2:6" x14ac:dyDescent="0.4">
      <c r="B839" s="147" t="s">
        <v>1040</v>
      </c>
      <c r="C839" s="147" t="s">
        <v>1039</v>
      </c>
      <c r="D839" s="147"/>
      <c r="E839" s="147">
        <v>1250000</v>
      </c>
      <c r="F839" s="148"/>
    </row>
    <row r="840" spans="2:6" x14ac:dyDescent="0.4">
      <c r="B840" s="147" t="s">
        <v>1041</v>
      </c>
      <c r="C840" s="147" t="s">
        <v>2678</v>
      </c>
      <c r="D840" s="147" t="s">
        <v>335</v>
      </c>
      <c r="E840" s="147">
        <v>12600</v>
      </c>
      <c r="F840" s="148"/>
    </row>
    <row r="841" spans="2:6" x14ac:dyDescent="0.4">
      <c r="B841" s="147" t="s">
        <v>1043</v>
      </c>
      <c r="C841" s="147" t="s">
        <v>1042</v>
      </c>
      <c r="D841" s="147"/>
      <c r="E841" s="147">
        <v>1550000</v>
      </c>
      <c r="F841" s="148"/>
    </row>
    <row r="842" spans="2:6" x14ac:dyDescent="0.4">
      <c r="B842" s="147" t="s">
        <v>1044</v>
      </c>
      <c r="C842" s="147" t="s">
        <v>2679</v>
      </c>
      <c r="D842" s="147"/>
      <c r="E842" s="147">
        <v>1510000</v>
      </c>
      <c r="F842" s="148"/>
    </row>
    <row r="843" spans="2:6" x14ac:dyDescent="0.4">
      <c r="B843" s="147" t="s">
        <v>1046</v>
      </c>
      <c r="C843" s="147" t="s">
        <v>1045</v>
      </c>
      <c r="D843" s="147"/>
      <c r="E843" s="147">
        <v>1440000</v>
      </c>
      <c r="F843" s="148"/>
    </row>
    <row r="844" spans="2:6" x14ac:dyDescent="0.4">
      <c r="B844" s="147" t="s">
        <v>1047</v>
      </c>
      <c r="C844" s="147" t="s">
        <v>2680</v>
      </c>
      <c r="D844" s="147"/>
      <c r="E844" s="147">
        <v>70200</v>
      </c>
      <c r="F844" s="148"/>
    </row>
    <row r="845" spans="2:6" x14ac:dyDescent="0.4">
      <c r="B845" s="147" t="s">
        <v>1048</v>
      </c>
      <c r="C845" s="147" t="s">
        <v>2681</v>
      </c>
      <c r="D845" s="147"/>
      <c r="E845" s="147">
        <v>185000</v>
      </c>
      <c r="F845" s="148"/>
    </row>
    <row r="846" spans="2:6" x14ac:dyDescent="0.4">
      <c r="B846" s="147" t="s">
        <v>1049</v>
      </c>
      <c r="C846" s="147" t="s">
        <v>2682</v>
      </c>
      <c r="D846" s="147"/>
      <c r="E846" s="147">
        <v>342000</v>
      </c>
      <c r="F846" s="148"/>
    </row>
    <row r="847" spans="2:6" x14ac:dyDescent="0.4">
      <c r="B847" s="147" t="s">
        <v>1050</v>
      </c>
      <c r="C847" s="147" t="s">
        <v>2683</v>
      </c>
      <c r="D847" s="147"/>
      <c r="E847" s="147">
        <v>341000</v>
      </c>
      <c r="F847" s="148"/>
    </row>
    <row r="848" spans="2:6" x14ac:dyDescent="0.4">
      <c r="B848" s="147" t="s">
        <v>1051</v>
      </c>
      <c r="C848" s="147" t="s">
        <v>2684</v>
      </c>
      <c r="D848" s="147"/>
      <c r="E848" s="147">
        <v>135000</v>
      </c>
      <c r="F848" s="148"/>
    </row>
    <row r="849" spans="2:6" x14ac:dyDescent="0.4">
      <c r="B849" s="147" t="s">
        <v>1735</v>
      </c>
      <c r="C849" s="147" t="s">
        <v>2685</v>
      </c>
      <c r="D849" s="147"/>
      <c r="E849" s="147">
        <v>387000</v>
      </c>
      <c r="F849" s="148"/>
    </row>
    <row r="850" spans="2:6" x14ac:dyDescent="0.4">
      <c r="B850" s="147" t="s">
        <v>1052</v>
      </c>
      <c r="C850" s="147" t="s">
        <v>2686</v>
      </c>
      <c r="D850" s="147"/>
      <c r="E850" s="147">
        <v>443000</v>
      </c>
      <c r="F850" s="148"/>
    </row>
    <row r="851" spans="2:6" x14ac:dyDescent="0.4">
      <c r="B851" s="147" t="s">
        <v>1054</v>
      </c>
      <c r="C851" s="147" t="s">
        <v>1053</v>
      </c>
      <c r="D851" s="147"/>
      <c r="E851" s="147">
        <v>63900</v>
      </c>
      <c r="F851" s="148"/>
    </row>
    <row r="852" spans="2:6" x14ac:dyDescent="0.4">
      <c r="B852" s="147" t="s">
        <v>1055</v>
      </c>
      <c r="C852" s="147" t="s">
        <v>2687</v>
      </c>
      <c r="D852" s="147"/>
      <c r="E852" s="147">
        <v>212000</v>
      </c>
      <c r="F852" s="148"/>
    </row>
    <row r="853" spans="2:6" x14ac:dyDescent="0.4">
      <c r="B853" s="147" t="s">
        <v>2688</v>
      </c>
      <c r="C853" s="147" t="s">
        <v>2687</v>
      </c>
      <c r="D853" s="147"/>
      <c r="E853" s="147">
        <v>244000</v>
      </c>
      <c r="F853" s="148"/>
    </row>
    <row r="854" spans="2:6" x14ac:dyDescent="0.4">
      <c r="B854" s="147" t="s">
        <v>1056</v>
      </c>
      <c r="C854" s="147" t="s">
        <v>2689</v>
      </c>
      <c r="D854" s="147"/>
      <c r="E854" s="147">
        <v>265000</v>
      </c>
      <c r="F854" s="148"/>
    </row>
    <row r="855" spans="2:6" x14ac:dyDescent="0.4">
      <c r="B855" s="147" t="s">
        <v>1057</v>
      </c>
      <c r="C855" s="147" t="s">
        <v>2690</v>
      </c>
      <c r="D855" s="147"/>
      <c r="E855" s="147">
        <v>6240</v>
      </c>
      <c r="F855" s="148"/>
    </row>
    <row r="856" spans="2:6" x14ac:dyDescent="0.4">
      <c r="B856" s="147" t="s">
        <v>1058</v>
      </c>
      <c r="C856" s="147" t="s">
        <v>2691</v>
      </c>
      <c r="D856" s="147"/>
      <c r="E856" s="147">
        <v>6310</v>
      </c>
      <c r="F856" s="148"/>
    </row>
    <row r="857" spans="2:6" x14ac:dyDescent="0.4">
      <c r="B857" s="147" t="s">
        <v>1060</v>
      </c>
      <c r="C857" s="147" t="s">
        <v>1059</v>
      </c>
      <c r="D857" s="147" t="s">
        <v>332</v>
      </c>
      <c r="E857" s="147">
        <v>22</v>
      </c>
      <c r="F857" s="148"/>
    </row>
    <row r="858" spans="2:6" x14ac:dyDescent="0.4">
      <c r="B858" s="147" t="s">
        <v>1061</v>
      </c>
      <c r="C858" s="147" t="s">
        <v>2692</v>
      </c>
      <c r="D858" s="147"/>
      <c r="E858" s="147">
        <v>1680000</v>
      </c>
      <c r="F858" s="148"/>
    </row>
    <row r="859" spans="2:6" x14ac:dyDescent="0.4">
      <c r="B859" s="147" t="s">
        <v>1062</v>
      </c>
      <c r="C859" s="147" t="s">
        <v>2693</v>
      </c>
      <c r="D859" s="147"/>
      <c r="E859" s="147">
        <v>184000</v>
      </c>
      <c r="F859" s="148"/>
    </row>
    <row r="860" spans="2:6" x14ac:dyDescent="0.4">
      <c r="B860" s="147" t="s">
        <v>1063</v>
      </c>
      <c r="C860" s="147" t="s">
        <v>2694</v>
      </c>
      <c r="D860" s="147"/>
      <c r="E860" s="147">
        <v>305000</v>
      </c>
      <c r="F860" s="148"/>
    </row>
    <row r="861" spans="2:6" x14ac:dyDescent="0.4">
      <c r="B861" s="147" t="s">
        <v>1065</v>
      </c>
      <c r="C861" s="147" t="s">
        <v>1064</v>
      </c>
      <c r="D861" s="147"/>
      <c r="E861" s="147">
        <v>72100</v>
      </c>
      <c r="F861" s="148"/>
    </row>
    <row r="862" spans="2:6" x14ac:dyDescent="0.4">
      <c r="B862" s="147" t="s">
        <v>1066</v>
      </c>
      <c r="C862" s="147" t="s">
        <v>2695</v>
      </c>
      <c r="D862" s="147"/>
      <c r="E862" s="147">
        <v>379000</v>
      </c>
      <c r="F862" s="148"/>
    </row>
    <row r="863" spans="2:6" x14ac:dyDescent="0.4">
      <c r="B863" s="147" t="s">
        <v>1068</v>
      </c>
      <c r="C863" s="147" t="s">
        <v>1067</v>
      </c>
      <c r="D863" s="147"/>
      <c r="E863" s="147">
        <v>225000</v>
      </c>
      <c r="F863" s="148"/>
    </row>
    <row r="864" spans="2:6" x14ac:dyDescent="0.4">
      <c r="B864" s="147" t="s">
        <v>1069</v>
      </c>
      <c r="C864" s="147" t="s">
        <v>2696</v>
      </c>
      <c r="D864" s="147" t="s">
        <v>335</v>
      </c>
      <c r="E864" s="147">
        <v>13400</v>
      </c>
      <c r="F864" s="148"/>
    </row>
    <row r="865" spans="2:6" x14ac:dyDescent="0.4">
      <c r="B865" s="147" t="s">
        <v>1070</v>
      </c>
      <c r="C865" s="147" t="s">
        <v>2697</v>
      </c>
      <c r="D865" s="147" t="s">
        <v>335</v>
      </c>
      <c r="E865" s="147">
        <v>13500</v>
      </c>
      <c r="F865" s="148"/>
    </row>
    <row r="866" spans="2:6" x14ac:dyDescent="0.4">
      <c r="B866" s="147" t="s">
        <v>1072</v>
      </c>
      <c r="C866" s="147" t="s">
        <v>1071</v>
      </c>
      <c r="D866" s="147"/>
      <c r="E866" s="147">
        <v>16900</v>
      </c>
      <c r="F866" s="148"/>
    </row>
    <row r="867" spans="2:6" x14ac:dyDescent="0.4">
      <c r="B867" s="147" t="s">
        <v>1073</v>
      </c>
      <c r="C867" s="147" t="s">
        <v>2698</v>
      </c>
      <c r="D867" s="147"/>
      <c r="E867" s="147">
        <v>296000</v>
      </c>
      <c r="F867" s="148"/>
    </row>
    <row r="868" spans="2:6" x14ac:dyDescent="0.4">
      <c r="B868" s="147" t="s">
        <v>1074</v>
      </c>
      <c r="C868" s="147" t="s">
        <v>2699</v>
      </c>
      <c r="D868" s="147"/>
      <c r="E868" s="147">
        <v>328000</v>
      </c>
      <c r="F868" s="148"/>
    </row>
    <row r="869" spans="2:6" x14ac:dyDescent="0.4">
      <c r="B869" s="147" t="s">
        <v>1075</v>
      </c>
      <c r="C869" s="147" t="s">
        <v>2700</v>
      </c>
      <c r="D869" s="147"/>
      <c r="E869" s="147">
        <v>151000</v>
      </c>
      <c r="F869" s="148"/>
    </row>
    <row r="870" spans="2:6" x14ac:dyDescent="0.4">
      <c r="B870" s="147" t="s">
        <v>1076</v>
      </c>
      <c r="C870" s="147" t="s">
        <v>2701</v>
      </c>
      <c r="D870" s="147"/>
      <c r="E870" s="147">
        <v>151000</v>
      </c>
      <c r="F870" s="148"/>
    </row>
    <row r="871" spans="2:6" x14ac:dyDescent="0.4">
      <c r="B871" s="147" t="s">
        <v>1077</v>
      </c>
      <c r="C871" s="147" t="s">
        <v>2702</v>
      </c>
      <c r="D871" s="147"/>
      <c r="E871" s="147">
        <v>5010</v>
      </c>
      <c r="F871" s="148"/>
    </row>
    <row r="872" spans="2:6" x14ac:dyDescent="0.4">
      <c r="B872" s="147" t="s">
        <v>1078</v>
      </c>
      <c r="C872" s="147" t="s">
        <v>2703</v>
      </c>
      <c r="D872" s="147"/>
      <c r="E872" s="147">
        <v>70500</v>
      </c>
      <c r="F872" s="148"/>
    </row>
    <row r="873" spans="2:6" x14ac:dyDescent="0.4">
      <c r="B873" s="147" t="s">
        <v>1079</v>
      </c>
      <c r="C873" s="147" t="s">
        <v>2704</v>
      </c>
      <c r="D873" s="147"/>
      <c r="E873" s="147">
        <v>167000</v>
      </c>
      <c r="F873" s="148"/>
    </row>
    <row r="874" spans="2:6" x14ac:dyDescent="0.4">
      <c r="B874" s="147" t="s">
        <v>1080</v>
      </c>
      <c r="C874" s="147" t="s">
        <v>2705</v>
      </c>
      <c r="D874" s="147"/>
      <c r="E874" s="147">
        <v>153000</v>
      </c>
      <c r="F874" s="148"/>
    </row>
    <row r="875" spans="2:6" x14ac:dyDescent="0.4">
      <c r="B875" s="147" t="s">
        <v>1081</v>
      </c>
      <c r="C875" s="147" t="s">
        <v>2706</v>
      </c>
      <c r="D875" s="147"/>
      <c r="E875" s="147">
        <v>419000</v>
      </c>
      <c r="F875" s="148"/>
    </row>
    <row r="876" spans="2:6" x14ac:dyDescent="0.4">
      <c r="B876" s="147" t="s">
        <v>1082</v>
      </c>
      <c r="C876" s="147" t="s">
        <v>2707</v>
      </c>
      <c r="D876" s="147"/>
      <c r="E876" s="147">
        <v>24100</v>
      </c>
      <c r="F876" s="148"/>
    </row>
    <row r="877" spans="2:6" x14ac:dyDescent="0.4">
      <c r="B877" s="147" t="s">
        <v>1083</v>
      </c>
      <c r="C877" s="147" t="s">
        <v>2708</v>
      </c>
      <c r="D877" s="147"/>
      <c r="E877" s="147">
        <v>407000</v>
      </c>
      <c r="F877" s="148"/>
    </row>
    <row r="878" spans="2:6" x14ac:dyDescent="0.4">
      <c r="B878" s="147" t="s">
        <v>1084</v>
      </c>
      <c r="C878" s="147" t="s">
        <v>2709</v>
      </c>
      <c r="D878" s="147"/>
      <c r="E878" s="147">
        <v>125000</v>
      </c>
      <c r="F878" s="148"/>
    </row>
    <row r="879" spans="2:6" x14ac:dyDescent="0.4">
      <c r="B879" s="147" t="s">
        <v>1085</v>
      </c>
      <c r="C879" s="147" t="s">
        <v>2710</v>
      </c>
      <c r="D879" s="147"/>
      <c r="E879" s="147">
        <v>65000</v>
      </c>
      <c r="F879" s="148"/>
    </row>
    <row r="880" spans="2:6" x14ac:dyDescent="0.4">
      <c r="B880" s="147" t="s">
        <v>1086</v>
      </c>
      <c r="C880" s="147" t="s">
        <v>2711</v>
      </c>
      <c r="D880" s="147"/>
      <c r="E880" s="147">
        <v>69300</v>
      </c>
      <c r="F880" s="148"/>
    </row>
    <row r="881" spans="2:6" x14ac:dyDescent="0.4">
      <c r="B881" s="147" t="s">
        <v>1087</v>
      </c>
      <c r="C881" s="147" t="s">
        <v>2712</v>
      </c>
      <c r="D881" s="147"/>
      <c r="E881" s="147">
        <v>38700</v>
      </c>
      <c r="F881" s="148"/>
    </row>
    <row r="882" spans="2:6" x14ac:dyDescent="0.4">
      <c r="B882" s="147" t="s">
        <v>1088</v>
      </c>
      <c r="C882" s="147" t="s">
        <v>2713</v>
      </c>
      <c r="D882" s="147"/>
      <c r="E882" s="147">
        <v>18400</v>
      </c>
      <c r="F882" s="148"/>
    </row>
    <row r="883" spans="2:6" x14ac:dyDescent="0.4">
      <c r="B883" s="147" t="s">
        <v>1089</v>
      </c>
      <c r="C883" s="147" t="s">
        <v>2714</v>
      </c>
      <c r="D883" s="147"/>
      <c r="E883" s="147">
        <v>53100</v>
      </c>
      <c r="F883" s="148"/>
    </row>
    <row r="884" spans="2:6" x14ac:dyDescent="0.4">
      <c r="B884" s="147" t="s">
        <v>1090</v>
      </c>
      <c r="C884" s="147" t="s">
        <v>2715</v>
      </c>
      <c r="D884" s="147"/>
      <c r="E884" s="147">
        <v>399000</v>
      </c>
      <c r="F884" s="148"/>
    </row>
    <row r="885" spans="2:6" x14ac:dyDescent="0.4">
      <c r="B885" s="147" t="s">
        <v>1091</v>
      </c>
      <c r="C885" s="147" t="s">
        <v>2716</v>
      </c>
      <c r="D885" s="147"/>
      <c r="E885" s="147">
        <v>19700</v>
      </c>
      <c r="F885" s="148"/>
    </row>
    <row r="886" spans="2:6" x14ac:dyDescent="0.4">
      <c r="B886" s="147" t="s">
        <v>1092</v>
      </c>
      <c r="C886" s="147" t="s">
        <v>2717</v>
      </c>
      <c r="D886" s="147"/>
      <c r="E886" s="147">
        <v>19400</v>
      </c>
      <c r="F886" s="148"/>
    </row>
    <row r="887" spans="2:6" x14ac:dyDescent="0.4">
      <c r="B887" s="147" t="s">
        <v>1093</v>
      </c>
      <c r="C887" s="147" t="s">
        <v>2718</v>
      </c>
      <c r="D887" s="147"/>
      <c r="E887" s="147">
        <v>71300</v>
      </c>
      <c r="F887" s="148"/>
    </row>
    <row r="888" spans="2:6" x14ac:dyDescent="0.4">
      <c r="B888" s="147" t="s">
        <v>1094</v>
      </c>
      <c r="C888" s="147" t="s">
        <v>2719</v>
      </c>
      <c r="D888" s="147"/>
      <c r="E888" s="147">
        <v>4430000</v>
      </c>
      <c r="F888" s="148"/>
    </row>
    <row r="889" spans="2:6" x14ac:dyDescent="0.4">
      <c r="B889" s="147" t="s">
        <v>1095</v>
      </c>
      <c r="C889" s="147" t="s">
        <v>2720</v>
      </c>
      <c r="D889" s="147"/>
      <c r="E889" s="147">
        <v>3670000</v>
      </c>
      <c r="F889" s="148"/>
    </row>
    <row r="890" spans="2:6" x14ac:dyDescent="0.4">
      <c r="B890" s="147" t="s">
        <v>1096</v>
      </c>
      <c r="C890" s="147" t="s">
        <v>2721</v>
      </c>
      <c r="D890" s="147"/>
      <c r="E890" s="147">
        <v>8910</v>
      </c>
      <c r="F890" s="148"/>
    </row>
    <row r="891" spans="2:6" x14ac:dyDescent="0.4">
      <c r="B891" s="147" t="s">
        <v>1097</v>
      </c>
      <c r="C891" s="147" t="s">
        <v>2722</v>
      </c>
      <c r="D891" s="147"/>
      <c r="E891" s="147">
        <v>27200</v>
      </c>
      <c r="F891" s="148"/>
    </row>
    <row r="892" spans="2:6" x14ac:dyDescent="0.4">
      <c r="B892" s="147" t="s">
        <v>1098</v>
      </c>
      <c r="C892" s="147" t="s">
        <v>2723</v>
      </c>
      <c r="D892" s="147"/>
      <c r="E892" s="147">
        <v>101000</v>
      </c>
      <c r="F892" s="148"/>
    </row>
    <row r="893" spans="2:6" x14ac:dyDescent="0.4">
      <c r="B893" s="147" t="s">
        <v>1099</v>
      </c>
      <c r="C893" s="147" t="s">
        <v>2724</v>
      </c>
      <c r="D893" s="147"/>
      <c r="E893" s="147">
        <v>991000</v>
      </c>
      <c r="F893" s="148"/>
    </row>
    <row r="894" spans="2:6" x14ac:dyDescent="0.4">
      <c r="B894" s="147" t="s">
        <v>1100</v>
      </c>
      <c r="C894" s="147" t="s">
        <v>2725</v>
      </c>
      <c r="D894" s="147"/>
      <c r="E894" s="147">
        <v>1090000</v>
      </c>
      <c r="F894" s="148"/>
    </row>
    <row r="895" spans="2:6" x14ac:dyDescent="0.4">
      <c r="B895" s="147" t="s">
        <v>1101</v>
      </c>
      <c r="C895" s="147" t="s">
        <v>2726</v>
      </c>
      <c r="D895" s="147"/>
      <c r="E895" s="147">
        <v>323000</v>
      </c>
      <c r="F895" s="148"/>
    </row>
    <row r="896" spans="2:6" x14ac:dyDescent="0.4">
      <c r="B896" s="147" t="s">
        <v>1103</v>
      </c>
      <c r="C896" s="147" t="s">
        <v>1102</v>
      </c>
      <c r="D896" s="147"/>
      <c r="E896" s="147">
        <v>231000</v>
      </c>
      <c r="F896" s="148"/>
    </row>
    <row r="897" spans="2:6" x14ac:dyDescent="0.4">
      <c r="B897" s="147" t="s">
        <v>1105</v>
      </c>
      <c r="C897" s="147" t="s">
        <v>1104</v>
      </c>
      <c r="D897" s="147"/>
      <c r="E897" s="147">
        <v>6360000</v>
      </c>
      <c r="F897" s="148"/>
    </row>
    <row r="898" spans="2:6" x14ac:dyDescent="0.4">
      <c r="B898" s="147" t="s">
        <v>1107</v>
      </c>
      <c r="C898" s="147" t="s">
        <v>1106</v>
      </c>
      <c r="D898" s="147" t="s">
        <v>1034</v>
      </c>
      <c r="E898" s="147">
        <v>1680000</v>
      </c>
      <c r="F898" s="148"/>
    </row>
    <row r="899" spans="2:6" x14ac:dyDescent="0.4">
      <c r="B899" s="147" t="s">
        <v>1739</v>
      </c>
      <c r="C899" s="147" t="s">
        <v>1108</v>
      </c>
      <c r="D899" s="147"/>
      <c r="E899" s="147">
        <v>1100000</v>
      </c>
      <c r="F899" s="148"/>
    </row>
    <row r="900" spans="2:6" x14ac:dyDescent="0.4">
      <c r="B900" s="147" t="s">
        <v>1110</v>
      </c>
      <c r="C900" s="147" t="s">
        <v>1109</v>
      </c>
      <c r="D900" s="147"/>
      <c r="E900" s="147">
        <v>637000</v>
      </c>
      <c r="F900" s="148"/>
    </row>
    <row r="901" spans="2:6" x14ac:dyDescent="0.4">
      <c r="B901" s="147" t="s">
        <v>1112</v>
      </c>
      <c r="C901" s="147" t="s">
        <v>1111</v>
      </c>
      <c r="D901" s="147"/>
      <c r="E901" s="147">
        <v>45800</v>
      </c>
      <c r="F901" s="148"/>
    </row>
    <row r="902" spans="2:6" x14ac:dyDescent="0.4">
      <c r="B902" s="147" t="s">
        <v>1740</v>
      </c>
      <c r="C902" s="147" t="s">
        <v>1113</v>
      </c>
      <c r="D902" s="147"/>
      <c r="E902" s="147">
        <v>316000</v>
      </c>
      <c r="F902" s="148"/>
    </row>
    <row r="903" spans="2:6" x14ac:dyDescent="0.4">
      <c r="B903" s="147" t="s">
        <v>1115</v>
      </c>
      <c r="C903" s="147" t="s">
        <v>1114</v>
      </c>
      <c r="D903" s="147"/>
      <c r="E903" s="147">
        <v>338000</v>
      </c>
      <c r="F903" s="148"/>
    </row>
    <row r="904" spans="2:6" x14ac:dyDescent="0.4">
      <c r="B904" s="147" t="s">
        <v>1741</v>
      </c>
      <c r="C904" s="147" t="s">
        <v>2727</v>
      </c>
      <c r="D904" s="147"/>
      <c r="E904" s="147">
        <v>65300</v>
      </c>
      <c r="F904" s="148"/>
    </row>
    <row r="905" spans="2:6" x14ac:dyDescent="0.4">
      <c r="B905" s="147" t="s">
        <v>1742</v>
      </c>
      <c r="C905" s="147" t="s">
        <v>2728</v>
      </c>
      <c r="D905" s="147"/>
      <c r="E905" s="147">
        <v>2590000</v>
      </c>
      <c r="F905" s="148"/>
    </row>
    <row r="906" spans="2:6" x14ac:dyDescent="0.4">
      <c r="B906" s="147" t="s">
        <v>1116</v>
      </c>
      <c r="C906" s="147" t="s">
        <v>2729</v>
      </c>
      <c r="D906" s="147"/>
      <c r="E906" s="147">
        <v>296000</v>
      </c>
      <c r="F906" s="148"/>
    </row>
    <row r="907" spans="2:6" x14ac:dyDescent="0.4">
      <c r="B907" s="147" t="s">
        <v>1743</v>
      </c>
      <c r="C907" s="147" t="s">
        <v>2730</v>
      </c>
      <c r="D907" s="147"/>
      <c r="E907" s="147">
        <v>35200</v>
      </c>
      <c r="F907" s="148"/>
    </row>
    <row r="908" spans="2:6" x14ac:dyDescent="0.4">
      <c r="B908" s="147" t="s">
        <v>1744</v>
      </c>
      <c r="C908" s="147" t="s">
        <v>2731</v>
      </c>
      <c r="D908" s="147"/>
      <c r="E908" s="147">
        <v>2210000</v>
      </c>
      <c r="F908" s="148"/>
    </row>
    <row r="909" spans="2:6" x14ac:dyDescent="0.4">
      <c r="B909" s="147" t="s">
        <v>1745</v>
      </c>
      <c r="C909" s="147" t="s">
        <v>2732</v>
      </c>
      <c r="D909" s="147"/>
      <c r="E909" s="147">
        <v>2020</v>
      </c>
      <c r="F909" s="148"/>
    </row>
    <row r="910" spans="2:6" x14ac:dyDescent="0.4">
      <c r="B910" s="147" t="s">
        <v>1746</v>
      </c>
      <c r="C910" s="147" t="s">
        <v>2733</v>
      </c>
      <c r="D910" s="147"/>
      <c r="E910" s="147">
        <v>5600</v>
      </c>
      <c r="F910" s="148"/>
    </row>
    <row r="911" spans="2:6" x14ac:dyDescent="0.4">
      <c r="B911" s="147" t="s">
        <v>1119</v>
      </c>
      <c r="C911" s="147" t="s">
        <v>1118</v>
      </c>
      <c r="D911" s="147" t="s">
        <v>1117</v>
      </c>
      <c r="E911" s="147">
        <v>122</v>
      </c>
      <c r="F911" s="148"/>
    </row>
    <row r="912" spans="2:6" x14ac:dyDescent="0.4">
      <c r="B912" s="147" t="s">
        <v>1121</v>
      </c>
      <c r="C912" s="147" t="s">
        <v>1120</v>
      </c>
      <c r="D912" s="147" t="s">
        <v>1117</v>
      </c>
      <c r="E912" s="147">
        <v>116</v>
      </c>
      <c r="F912" s="148"/>
    </row>
    <row r="913" spans="2:6" x14ac:dyDescent="0.4">
      <c r="B913" s="147" t="s">
        <v>1123</v>
      </c>
      <c r="C913" s="147" t="s">
        <v>1122</v>
      </c>
      <c r="D913" s="147" t="s">
        <v>1117</v>
      </c>
      <c r="E913" s="147">
        <v>81</v>
      </c>
      <c r="F913" s="148"/>
    </row>
    <row r="914" spans="2:6" x14ac:dyDescent="0.4">
      <c r="B914" s="147" t="s">
        <v>1125</v>
      </c>
      <c r="C914" s="147" t="s">
        <v>1124</v>
      </c>
      <c r="D914" s="147" t="s">
        <v>1117</v>
      </c>
      <c r="E914" s="147">
        <v>63</v>
      </c>
      <c r="F914" s="148"/>
    </row>
    <row r="915" spans="2:6" x14ac:dyDescent="0.4">
      <c r="B915" s="147" t="s">
        <v>1127</v>
      </c>
      <c r="C915" s="147" t="s">
        <v>1126</v>
      </c>
      <c r="D915" s="147" t="s">
        <v>1117</v>
      </c>
      <c r="E915" s="147">
        <v>51</v>
      </c>
      <c r="F915" s="148"/>
    </row>
    <row r="916" spans="2:6" x14ac:dyDescent="0.4">
      <c r="B916" s="147" t="s">
        <v>1129</v>
      </c>
      <c r="C916" s="147" t="s">
        <v>1128</v>
      </c>
      <c r="D916" s="147" t="s">
        <v>1117</v>
      </c>
      <c r="E916" s="147">
        <v>48</v>
      </c>
      <c r="F916" s="148"/>
    </row>
    <row r="917" spans="2:6" x14ac:dyDescent="0.4">
      <c r="B917" s="147" t="s">
        <v>1131</v>
      </c>
      <c r="C917" s="147" t="s">
        <v>1130</v>
      </c>
      <c r="D917" s="147" t="s">
        <v>1117</v>
      </c>
      <c r="E917" s="147">
        <v>37</v>
      </c>
      <c r="F917" s="148"/>
    </row>
    <row r="918" spans="2:6" x14ac:dyDescent="0.4">
      <c r="B918" s="147" t="s">
        <v>1133</v>
      </c>
      <c r="C918" s="147" t="s">
        <v>1132</v>
      </c>
      <c r="D918" s="147" t="s">
        <v>1117</v>
      </c>
      <c r="E918" s="147">
        <v>85</v>
      </c>
      <c r="F918" s="148"/>
    </row>
    <row r="919" spans="2:6" x14ac:dyDescent="0.4">
      <c r="B919" s="147" t="s">
        <v>1135</v>
      </c>
      <c r="C919" s="147" t="s">
        <v>1134</v>
      </c>
      <c r="D919" s="147" t="s">
        <v>1117</v>
      </c>
      <c r="E919" s="147">
        <v>67</v>
      </c>
      <c r="F919" s="148"/>
    </row>
    <row r="920" spans="2:6" x14ac:dyDescent="0.4">
      <c r="B920" s="147" t="s">
        <v>1137</v>
      </c>
      <c r="C920" s="147" t="s">
        <v>1136</v>
      </c>
      <c r="D920" s="147" t="s">
        <v>1117</v>
      </c>
      <c r="E920" s="147">
        <v>45</v>
      </c>
      <c r="F920" s="148"/>
    </row>
    <row r="921" spans="2:6" x14ac:dyDescent="0.4">
      <c r="B921" s="147" t="s">
        <v>1139</v>
      </c>
      <c r="C921" s="147" t="s">
        <v>1138</v>
      </c>
      <c r="D921" s="147" t="s">
        <v>1117</v>
      </c>
      <c r="E921" s="147">
        <v>28</v>
      </c>
      <c r="F921" s="148"/>
    </row>
    <row r="922" spans="2:6" x14ac:dyDescent="0.4">
      <c r="B922" s="147" t="s">
        <v>1141</v>
      </c>
      <c r="C922" s="147" t="s">
        <v>1140</v>
      </c>
      <c r="D922" s="147" t="s">
        <v>1117</v>
      </c>
      <c r="E922" s="147">
        <v>36</v>
      </c>
      <c r="F922" s="148"/>
    </row>
    <row r="923" spans="2:6" x14ac:dyDescent="0.4">
      <c r="B923" s="147" t="s">
        <v>1143</v>
      </c>
      <c r="C923" s="147" t="s">
        <v>1142</v>
      </c>
      <c r="D923" s="147" t="s">
        <v>1117</v>
      </c>
      <c r="E923" s="147">
        <v>39</v>
      </c>
      <c r="F923" s="148"/>
    </row>
    <row r="924" spans="2:6" x14ac:dyDescent="0.4">
      <c r="B924" s="147" t="s">
        <v>1145</v>
      </c>
      <c r="C924" s="147" t="s">
        <v>1144</v>
      </c>
      <c r="D924" s="147" t="s">
        <v>1117</v>
      </c>
      <c r="E924" s="147">
        <v>101</v>
      </c>
      <c r="F924" s="148"/>
    </row>
    <row r="925" spans="2:6" x14ac:dyDescent="0.4">
      <c r="B925" s="147" t="s">
        <v>1147</v>
      </c>
      <c r="C925" s="147" t="s">
        <v>1146</v>
      </c>
      <c r="D925" s="147" t="s">
        <v>1117</v>
      </c>
      <c r="E925" s="147">
        <v>118</v>
      </c>
      <c r="F925" s="148"/>
    </row>
    <row r="926" spans="2:6" x14ac:dyDescent="0.4">
      <c r="B926" s="147" t="s">
        <v>1149</v>
      </c>
      <c r="C926" s="147" t="s">
        <v>1148</v>
      </c>
      <c r="D926" s="147" t="s">
        <v>1117</v>
      </c>
      <c r="E926" s="147">
        <v>30</v>
      </c>
      <c r="F926" s="148"/>
    </row>
    <row r="927" spans="2:6" x14ac:dyDescent="0.4">
      <c r="B927" s="147" t="s">
        <v>1151</v>
      </c>
      <c r="C927" s="147" t="s">
        <v>1150</v>
      </c>
      <c r="D927" s="147" t="s">
        <v>1117</v>
      </c>
      <c r="E927" s="147">
        <v>23</v>
      </c>
      <c r="F927" s="148"/>
    </row>
    <row r="928" spans="2:6" x14ac:dyDescent="0.4">
      <c r="B928" s="147" t="s">
        <v>1153</v>
      </c>
      <c r="C928" s="147" t="s">
        <v>1152</v>
      </c>
      <c r="D928" s="147" t="s">
        <v>1117</v>
      </c>
      <c r="E928" s="147">
        <v>28</v>
      </c>
      <c r="F928" s="148"/>
    </row>
    <row r="929" spans="2:6" x14ac:dyDescent="0.4">
      <c r="B929" s="147" t="s">
        <v>1155</v>
      </c>
      <c r="C929" s="147" t="s">
        <v>1154</v>
      </c>
      <c r="D929" s="147" t="s">
        <v>1117</v>
      </c>
      <c r="E929" s="147">
        <v>22</v>
      </c>
      <c r="F929" s="148"/>
    </row>
    <row r="930" spans="2:6" x14ac:dyDescent="0.4">
      <c r="B930" s="147" t="s">
        <v>1157</v>
      </c>
      <c r="C930" s="147" t="s">
        <v>1156</v>
      </c>
      <c r="D930" s="147" t="s">
        <v>1117</v>
      </c>
      <c r="E930" s="147">
        <v>15</v>
      </c>
      <c r="F930" s="148"/>
    </row>
    <row r="931" spans="2:6" x14ac:dyDescent="0.4">
      <c r="B931" s="147" t="s">
        <v>1159</v>
      </c>
      <c r="C931" s="147" t="s">
        <v>1158</v>
      </c>
      <c r="D931" s="147" t="s">
        <v>1117</v>
      </c>
      <c r="E931" s="147">
        <v>32</v>
      </c>
      <c r="F931" s="148"/>
    </row>
    <row r="932" spans="2:6" x14ac:dyDescent="0.4">
      <c r="B932" s="147" t="s">
        <v>1161</v>
      </c>
      <c r="C932" s="147" t="s">
        <v>1160</v>
      </c>
      <c r="D932" s="147" t="s">
        <v>1117</v>
      </c>
      <c r="E932" s="147">
        <v>22</v>
      </c>
      <c r="F932" s="148"/>
    </row>
    <row r="933" spans="2:6" x14ac:dyDescent="0.4">
      <c r="B933" s="147" t="s">
        <v>1163</v>
      </c>
      <c r="C933" s="147" t="s">
        <v>1162</v>
      </c>
      <c r="D933" s="147" t="s">
        <v>1117</v>
      </c>
      <c r="E933" s="147">
        <v>133</v>
      </c>
      <c r="F933" s="148"/>
    </row>
    <row r="934" spans="2:6" x14ac:dyDescent="0.4">
      <c r="B934" s="147" t="s">
        <v>1165</v>
      </c>
      <c r="C934" s="147" t="s">
        <v>1164</v>
      </c>
      <c r="D934" s="147" t="s">
        <v>1117</v>
      </c>
      <c r="E934" s="147">
        <v>133</v>
      </c>
      <c r="F934" s="148"/>
    </row>
    <row r="935" spans="2:6" x14ac:dyDescent="0.4">
      <c r="B935" s="147" t="s">
        <v>1167</v>
      </c>
      <c r="C935" s="147" t="s">
        <v>1166</v>
      </c>
      <c r="D935" s="147" t="s">
        <v>1117</v>
      </c>
      <c r="E935" s="147">
        <v>123</v>
      </c>
      <c r="F935" s="148"/>
    </row>
    <row r="936" spans="2:6" x14ac:dyDescent="0.4">
      <c r="B936" s="147" t="s">
        <v>1168</v>
      </c>
      <c r="C936" s="147" t="s">
        <v>2734</v>
      </c>
      <c r="D936" s="147" t="s">
        <v>1117</v>
      </c>
      <c r="E936" s="147">
        <v>222</v>
      </c>
      <c r="F936" s="148"/>
    </row>
    <row r="937" spans="2:6" x14ac:dyDescent="0.4">
      <c r="B937" s="147" t="s">
        <v>1169</v>
      </c>
      <c r="C937" s="147" t="s">
        <v>2735</v>
      </c>
      <c r="D937" s="147" t="s">
        <v>1117</v>
      </c>
      <c r="E937" s="147">
        <v>185</v>
      </c>
      <c r="F937" s="148"/>
    </row>
    <row r="938" spans="2:6" x14ac:dyDescent="0.4">
      <c r="B938" s="147" t="s">
        <v>1170</v>
      </c>
      <c r="C938" s="147" t="s">
        <v>2736</v>
      </c>
      <c r="D938" s="147" t="s">
        <v>1117</v>
      </c>
      <c r="E938" s="147">
        <v>184</v>
      </c>
      <c r="F938" s="148"/>
    </row>
    <row r="939" spans="2:6" x14ac:dyDescent="0.4">
      <c r="B939" s="147" t="s">
        <v>1171</v>
      </c>
      <c r="C939" s="147" t="s">
        <v>2737</v>
      </c>
      <c r="D939" s="147" t="s">
        <v>1117</v>
      </c>
      <c r="E939" s="147">
        <v>151</v>
      </c>
      <c r="F939" s="148"/>
    </row>
    <row r="940" spans="2:6" x14ac:dyDescent="0.4">
      <c r="B940" s="147" t="s">
        <v>1172</v>
      </c>
      <c r="C940" s="147" t="s">
        <v>2738</v>
      </c>
      <c r="D940" s="147" t="s">
        <v>1117</v>
      </c>
      <c r="E940" s="147">
        <v>133</v>
      </c>
      <c r="F940" s="148"/>
    </row>
    <row r="941" spans="2:6" x14ac:dyDescent="0.4">
      <c r="B941" s="147" t="s">
        <v>1173</v>
      </c>
      <c r="C941" s="147" t="s">
        <v>2739</v>
      </c>
      <c r="D941" s="147" t="s">
        <v>1117</v>
      </c>
      <c r="E941" s="147">
        <v>118</v>
      </c>
      <c r="F941" s="148"/>
    </row>
    <row r="942" spans="2:6" x14ac:dyDescent="0.4">
      <c r="B942" s="147" t="s">
        <v>1174</v>
      </c>
      <c r="C942" s="147" t="s">
        <v>2740</v>
      </c>
      <c r="D942" s="147" t="s">
        <v>1117</v>
      </c>
      <c r="E942" s="147">
        <v>142</v>
      </c>
      <c r="F942" s="148"/>
    </row>
    <row r="943" spans="2:6" x14ac:dyDescent="0.4">
      <c r="B943" s="147" t="s">
        <v>1175</v>
      </c>
      <c r="C943" s="147" t="s">
        <v>2741</v>
      </c>
      <c r="D943" s="147"/>
      <c r="E943" s="147">
        <v>89</v>
      </c>
      <c r="F943" s="148"/>
    </row>
    <row r="944" spans="2:6" x14ac:dyDescent="0.4">
      <c r="B944" s="147" t="s">
        <v>1176</v>
      </c>
      <c r="C944" s="147" t="s">
        <v>2742</v>
      </c>
      <c r="D944" s="147"/>
      <c r="E944" s="147">
        <v>95</v>
      </c>
      <c r="F944" s="148"/>
    </row>
    <row r="945" spans="2:6" x14ac:dyDescent="0.4">
      <c r="B945" s="147" t="s">
        <v>1771</v>
      </c>
      <c r="C945" s="147" t="s">
        <v>2743</v>
      </c>
      <c r="D945" s="147"/>
      <c r="E945" s="147">
        <v>1820</v>
      </c>
      <c r="F945" s="148"/>
    </row>
    <row r="946" spans="2:6" x14ac:dyDescent="0.4">
      <c r="B946" s="147" t="s">
        <v>1772</v>
      </c>
      <c r="C946" s="147" t="s">
        <v>2744</v>
      </c>
      <c r="D946" s="147"/>
      <c r="E946" s="147">
        <v>7080</v>
      </c>
      <c r="F946" s="148"/>
    </row>
    <row r="947" spans="2:6" x14ac:dyDescent="0.4">
      <c r="B947" s="147" t="s">
        <v>1773</v>
      </c>
      <c r="C947" s="147" t="s">
        <v>2745</v>
      </c>
      <c r="D947" s="147"/>
      <c r="E947" s="147">
        <v>2250</v>
      </c>
      <c r="F947" s="148"/>
    </row>
    <row r="948" spans="2:6" x14ac:dyDescent="0.4">
      <c r="B948" s="147" t="s">
        <v>1774</v>
      </c>
      <c r="C948" s="147" t="s">
        <v>2746</v>
      </c>
      <c r="D948" s="147" t="s">
        <v>1177</v>
      </c>
      <c r="E948" s="147">
        <v>7350</v>
      </c>
      <c r="F948" s="148"/>
    </row>
    <row r="949" spans="2:6" x14ac:dyDescent="0.4">
      <c r="B949" s="147" t="s">
        <v>1775</v>
      </c>
      <c r="C949" s="147" t="s">
        <v>2747</v>
      </c>
      <c r="D949" s="147"/>
      <c r="E949" s="147">
        <v>19600</v>
      </c>
      <c r="F949" s="148"/>
    </row>
    <row r="950" spans="2:6" x14ac:dyDescent="0.4">
      <c r="B950" s="147" t="s">
        <v>1776</v>
      </c>
      <c r="C950" s="147" t="s">
        <v>2748</v>
      </c>
      <c r="D950" s="147"/>
      <c r="E950" s="147">
        <v>34900</v>
      </c>
      <c r="F950" s="148"/>
    </row>
    <row r="951" spans="2:6" x14ac:dyDescent="0.4">
      <c r="B951" s="147" t="s">
        <v>1777</v>
      </c>
      <c r="C951" s="147" t="s">
        <v>2749</v>
      </c>
      <c r="D951" s="147"/>
      <c r="E951" s="147">
        <v>9550</v>
      </c>
      <c r="F951" s="148"/>
    </row>
    <row r="952" spans="2:6" x14ac:dyDescent="0.4">
      <c r="B952" s="147" t="s">
        <v>1778</v>
      </c>
      <c r="C952" s="147" t="s">
        <v>2750</v>
      </c>
      <c r="D952" s="147"/>
      <c r="E952" s="147">
        <v>1670</v>
      </c>
      <c r="F952" s="148"/>
    </row>
    <row r="953" spans="2:6" x14ac:dyDescent="0.4">
      <c r="B953" s="147" t="s">
        <v>1779</v>
      </c>
      <c r="C953" s="147" t="s">
        <v>2751</v>
      </c>
      <c r="D953" s="147"/>
      <c r="E953" s="147">
        <v>7190</v>
      </c>
      <c r="F953" s="148"/>
    </row>
    <row r="954" spans="2:6" x14ac:dyDescent="0.4">
      <c r="B954" s="147" t="s">
        <v>1780</v>
      </c>
      <c r="C954" s="147" t="s">
        <v>2752</v>
      </c>
      <c r="D954" s="147"/>
      <c r="E954" s="147">
        <v>13200</v>
      </c>
      <c r="F954" s="148"/>
    </row>
    <row r="955" spans="2:6" x14ac:dyDescent="0.4">
      <c r="B955" s="147" t="s">
        <v>1781</v>
      </c>
      <c r="C955" s="147" t="s">
        <v>2753</v>
      </c>
      <c r="D955" s="147"/>
      <c r="E955" s="147">
        <v>20500</v>
      </c>
      <c r="F955" s="148"/>
    </row>
    <row r="956" spans="2:6" x14ac:dyDescent="0.4">
      <c r="B956" s="147" t="s">
        <v>1178</v>
      </c>
      <c r="C956" s="147" t="s">
        <v>2754</v>
      </c>
      <c r="D956" s="147" t="s">
        <v>335</v>
      </c>
      <c r="E956" s="147">
        <v>6270</v>
      </c>
      <c r="F956" s="148"/>
    </row>
    <row r="957" spans="2:6" x14ac:dyDescent="0.4">
      <c r="B957" s="147" t="s">
        <v>1179</v>
      </c>
      <c r="C957" s="147" t="s">
        <v>2755</v>
      </c>
      <c r="D957" s="147" t="s">
        <v>392</v>
      </c>
      <c r="E957" s="147">
        <v>13500</v>
      </c>
      <c r="F957" s="148"/>
    </row>
    <row r="958" spans="2:6" x14ac:dyDescent="0.4">
      <c r="B958" s="147" t="s">
        <v>1180</v>
      </c>
      <c r="C958" s="147" t="s">
        <v>2756</v>
      </c>
      <c r="D958" s="147" t="s">
        <v>392</v>
      </c>
      <c r="E958" s="147">
        <v>47100</v>
      </c>
      <c r="F958" s="148"/>
    </row>
    <row r="959" spans="2:6" x14ac:dyDescent="0.4">
      <c r="B959" s="147" t="s">
        <v>1181</v>
      </c>
      <c r="C959" s="147" t="s">
        <v>2757</v>
      </c>
      <c r="D959" s="147" t="s">
        <v>392</v>
      </c>
      <c r="E959" s="147">
        <v>15500</v>
      </c>
      <c r="F959" s="148"/>
    </row>
    <row r="960" spans="2:6" x14ac:dyDescent="0.4">
      <c r="B960" s="147" t="s">
        <v>1182</v>
      </c>
      <c r="C960" s="147" t="s">
        <v>2758</v>
      </c>
      <c r="D960" s="147" t="s">
        <v>335</v>
      </c>
      <c r="E960" s="147">
        <v>13300</v>
      </c>
      <c r="F960" s="148"/>
    </row>
    <row r="961" spans="2:6" x14ac:dyDescent="0.4">
      <c r="B961" s="147" t="s">
        <v>1183</v>
      </c>
      <c r="C961" s="147" t="s">
        <v>2759</v>
      </c>
      <c r="D961" s="147" t="s">
        <v>392</v>
      </c>
      <c r="E961" s="147">
        <v>14400</v>
      </c>
      <c r="F961" s="148"/>
    </row>
    <row r="962" spans="2:6" x14ac:dyDescent="0.4">
      <c r="B962" s="147" t="s">
        <v>1184</v>
      </c>
      <c r="C962" s="147" t="s">
        <v>2760</v>
      </c>
      <c r="D962" s="147" t="s">
        <v>392</v>
      </c>
      <c r="E962" s="147">
        <v>14700</v>
      </c>
      <c r="F962" s="148"/>
    </row>
    <row r="963" spans="2:6" x14ac:dyDescent="0.4">
      <c r="B963" s="147" t="s">
        <v>1186</v>
      </c>
      <c r="C963" s="147" t="s">
        <v>2761</v>
      </c>
      <c r="D963" s="147"/>
      <c r="E963" s="147" t="s">
        <v>1185</v>
      </c>
      <c r="F963" s="148"/>
    </row>
    <row r="964" spans="2:6" x14ac:dyDescent="0.4">
      <c r="B964" s="147" t="s">
        <v>1187</v>
      </c>
      <c r="C964" s="147" t="s">
        <v>2762</v>
      </c>
      <c r="D964" s="147"/>
      <c r="E964" s="147">
        <v>776000</v>
      </c>
      <c r="F964" s="148"/>
    </row>
    <row r="965" spans="2:6" x14ac:dyDescent="0.4">
      <c r="B965" s="147" t="s">
        <v>1784</v>
      </c>
      <c r="C965" s="147" t="s">
        <v>2763</v>
      </c>
      <c r="D965" s="147"/>
      <c r="E965" s="147">
        <v>842000</v>
      </c>
      <c r="F965" s="148"/>
    </row>
    <row r="966" spans="2:6" x14ac:dyDescent="0.4">
      <c r="B966" s="147" t="s">
        <v>1188</v>
      </c>
      <c r="C966" s="147" t="s">
        <v>2764</v>
      </c>
      <c r="D966" s="147"/>
      <c r="E966" s="147">
        <v>32700</v>
      </c>
      <c r="F966" s="148"/>
    </row>
    <row r="967" spans="2:6" x14ac:dyDescent="0.4">
      <c r="B967" s="147" t="s">
        <v>1189</v>
      </c>
      <c r="C967" s="147" t="s">
        <v>2765</v>
      </c>
      <c r="D967" s="147"/>
      <c r="E967" s="147">
        <v>37900</v>
      </c>
      <c r="F967" s="148"/>
    </row>
    <row r="968" spans="2:6" x14ac:dyDescent="0.4">
      <c r="B968" s="147" t="s">
        <v>1190</v>
      </c>
      <c r="C968" s="147" t="s">
        <v>2766</v>
      </c>
      <c r="D968" s="147"/>
      <c r="E968" s="147">
        <v>53600</v>
      </c>
      <c r="F968" s="148"/>
    </row>
    <row r="969" spans="2:6" x14ac:dyDescent="0.4">
      <c r="B969" s="147" t="s">
        <v>1191</v>
      </c>
      <c r="C969" s="147" t="s">
        <v>2767</v>
      </c>
      <c r="D969" s="147"/>
      <c r="E969" s="147">
        <v>16900</v>
      </c>
      <c r="F969" s="148"/>
    </row>
    <row r="970" spans="2:6" x14ac:dyDescent="0.4">
      <c r="B970" s="147" t="s">
        <v>1192</v>
      </c>
      <c r="C970" s="147" t="s">
        <v>2768</v>
      </c>
      <c r="D970" s="147"/>
      <c r="E970" s="147">
        <v>38900</v>
      </c>
      <c r="F970" s="148"/>
    </row>
    <row r="971" spans="2:6" x14ac:dyDescent="0.4">
      <c r="B971" s="147" t="s">
        <v>1193</v>
      </c>
      <c r="C971" s="147" t="s">
        <v>2769</v>
      </c>
      <c r="D971" s="147"/>
      <c r="E971" s="147">
        <v>3010</v>
      </c>
      <c r="F971" s="148"/>
    </row>
    <row r="972" spans="2:6" x14ac:dyDescent="0.4">
      <c r="B972" s="147" t="s">
        <v>1194</v>
      </c>
      <c r="C972" s="147" t="s">
        <v>2770</v>
      </c>
      <c r="D972" s="147"/>
      <c r="E972" s="147">
        <v>12000</v>
      </c>
      <c r="F972" s="148"/>
    </row>
    <row r="973" spans="2:6" x14ac:dyDescent="0.4">
      <c r="B973" s="147" t="s">
        <v>1195</v>
      </c>
      <c r="C973" s="147" t="s">
        <v>2771</v>
      </c>
      <c r="D973" s="147"/>
      <c r="E973" s="147">
        <v>64200</v>
      </c>
      <c r="F973" s="148"/>
    </row>
    <row r="974" spans="2:6" x14ac:dyDescent="0.4">
      <c r="B974" s="147" t="s">
        <v>1785</v>
      </c>
      <c r="C974" s="147" t="s">
        <v>2772</v>
      </c>
      <c r="D974" s="147"/>
      <c r="E974" s="147">
        <v>61400</v>
      </c>
      <c r="F974" s="148"/>
    </row>
    <row r="975" spans="2:6" x14ac:dyDescent="0.4">
      <c r="B975" s="147" t="s">
        <v>1196</v>
      </c>
      <c r="C975" s="147" t="s">
        <v>2773</v>
      </c>
      <c r="D975" s="147"/>
      <c r="E975" s="147">
        <v>113000</v>
      </c>
      <c r="F975" s="148"/>
    </row>
    <row r="976" spans="2:6" x14ac:dyDescent="0.4">
      <c r="B976" s="147" t="s">
        <v>1197</v>
      </c>
      <c r="C976" s="147" t="s">
        <v>2774</v>
      </c>
      <c r="D976" s="147"/>
      <c r="E976" s="147">
        <v>114000</v>
      </c>
      <c r="F976" s="148"/>
    </row>
    <row r="977" spans="2:6" x14ac:dyDescent="0.4">
      <c r="B977" s="147" t="s">
        <v>1198</v>
      </c>
      <c r="C977" s="147" t="s">
        <v>2775</v>
      </c>
      <c r="D977" s="147"/>
      <c r="E977" s="147">
        <v>173000</v>
      </c>
      <c r="F977" s="148"/>
    </row>
    <row r="978" spans="2:6" x14ac:dyDescent="0.4">
      <c r="B978" s="147" t="s">
        <v>1199</v>
      </c>
      <c r="C978" s="147" t="s">
        <v>2776</v>
      </c>
      <c r="D978" s="147"/>
      <c r="E978" s="147">
        <v>16100</v>
      </c>
      <c r="F978" s="148"/>
    </row>
    <row r="979" spans="2:6" x14ac:dyDescent="0.4">
      <c r="B979" s="147" t="s">
        <v>1200</v>
      </c>
      <c r="C979" s="147" t="s">
        <v>2777</v>
      </c>
      <c r="D979" s="147"/>
      <c r="E979" s="147">
        <v>30100</v>
      </c>
      <c r="F979" s="148"/>
    </row>
    <row r="980" spans="2:6" x14ac:dyDescent="0.4">
      <c r="B980" s="147" t="s">
        <v>1201</v>
      </c>
      <c r="C980" s="147" t="s">
        <v>2778</v>
      </c>
      <c r="D980" s="147" t="s">
        <v>659</v>
      </c>
      <c r="E980" s="147">
        <v>16</v>
      </c>
      <c r="F980" s="148"/>
    </row>
    <row r="981" spans="2:6" x14ac:dyDescent="0.4">
      <c r="B981" s="147" t="s">
        <v>1202</v>
      </c>
      <c r="C981" s="147" t="s">
        <v>2779</v>
      </c>
      <c r="D981" s="147"/>
      <c r="E981" s="147">
        <v>40000</v>
      </c>
      <c r="F981" s="148"/>
    </row>
    <row r="982" spans="2:6" x14ac:dyDescent="0.4">
      <c r="B982" s="147" t="s">
        <v>1787</v>
      </c>
      <c r="C982" s="147" t="s">
        <v>2780</v>
      </c>
      <c r="D982" s="147"/>
      <c r="E982" s="147">
        <v>496</v>
      </c>
      <c r="F982" s="148"/>
    </row>
    <row r="983" spans="2:6" x14ac:dyDescent="0.4">
      <c r="B983" s="147" t="s">
        <v>1203</v>
      </c>
      <c r="C983" s="147" t="s">
        <v>2781</v>
      </c>
      <c r="D983" s="147"/>
      <c r="E983" s="147">
        <v>3850</v>
      </c>
      <c r="F983" s="148"/>
    </row>
    <row r="984" spans="2:6" x14ac:dyDescent="0.4">
      <c r="B984" s="147" t="s">
        <v>1204</v>
      </c>
      <c r="C984" s="147" t="s">
        <v>2782</v>
      </c>
      <c r="D984" s="147" t="s">
        <v>332</v>
      </c>
      <c r="E984" s="147">
        <v>6</v>
      </c>
      <c r="F984" s="148"/>
    </row>
    <row r="985" spans="2:6" x14ac:dyDescent="0.4">
      <c r="B985" s="147" t="s">
        <v>1205</v>
      </c>
      <c r="C985" s="147" t="s">
        <v>2783</v>
      </c>
      <c r="D985" s="147" t="s">
        <v>332</v>
      </c>
      <c r="E985" s="147">
        <v>10</v>
      </c>
      <c r="F985" s="148"/>
    </row>
    <row r="986" spans="2:6" x14ac:dyDescent="0.4">
      <c r="B986" s="147" t="s">
        <v>1206</v>
      </c>
      <c r="C986" s="147" t="s">
        <v>2784</v>
      </c>
      <c r="D986" s="147" t="s">
        <v>335</v>
      </c>
      <c r="E986" s="147">
        <v>37</v>
      </c>
      <c r="F986" s="148"/>
    </row>
    <row r="987" spans="2:6" x14ac:dyDescent="0.4">
      <c r="B987" s="147" t="s">
        <v>1207</v>
      </c>
      <c r="C987" s="147" t="s">
        <v>2785</v>
      </c>
      <c r="D987" s="147" t="s">
        <v>332</v>
      </c>
      <c r="E987" s="147">
        <v>25</v>
      </c>
      <c r="F987" s="148"/>
    </row>
    <row r="988" spans="2:6" x14ac:dyDescent="0.4">
      <c r="B988" s="147" t="s">
        <v>1208</v>
      </c>
      <c r="C988" s="147" t="s">
        <v>2786</v>
      </c>
      <c r="D988" s="147" t="s">
        <v>332</v>
      </c>
      <c r="E988" s="147">
        <v>451</v>
      </c>
      <c r="F988" s="148"/>
    </row>
    <row r="989" spans="2:6" x14ac:dyDescent="0.4">
      <c r="B989" s="147" t="s">
        <v>1209</v>
      </c>
      <c r="C989" s="147" t="s">
        <v>2787</v>
      </c>
      <c r="D989" s="147"/>
      <c r="E989" s="147">
        <v>139</v>
      </c>
      <c r="F989" s="148"/>
    </row>
    <row r="990" spans="2:6" x14ac:dyDescent="0.4">
      <c r="B990" s="147" t="s">
        <v>1210</v>
      </c>
      <c r="C990" s="147" t="s">
        <v>2788</v>
      </c>
      <c r="D990" s="147"/>
      <c r="E990" s="147">
        <v>303</v>
      </c>
      <c r="F990" s="148"/>
    </row>
    <row r="991" spans="2:6" x14ac:dyDescent="0.4">
      <c r="B991" s="147" t="s">
        <v>1211</v>
      </c>
      <c r="C991" s="147" t="s">
        <v>2789</v>
      </c>
      <c r="D991" s="147"/>
      <c r="E991" s="147">
        <v>180</v>
      </c>
      <c r="F991" s="148"/>
    </row>
    <row r="992" spans="2:6" x14ac:dyDescent="0.4">
      <c r="B992" s="147" t="s">
        <v>1212</v>
      </c>
      <c r="C992" s="147" t="s">
        <v>2790</v>
      </c>
      <c r="D992" s="147"/>
      <c r="E992" s="147">
        <v>92</v>
      </c>
      <c r="F992" s="148"/>
    </row>
    <row r="993" spans="2:6" x14ac:dyDescent="0.4">
      <c r="B993" s="147" t="s">
        <v>1213</v>
      </c>
      <c r="C993" s="147" t="s">
        <v>2791</v>
      </c>
      <c r="D993" s="147"/>
      <c r="E993" s="147">
        <v>144</v>
      </c>
      <c r="F993" s="148"/>
    </row>
    <row r="994" spans="2:6" x14ac:dyDescent="0.4">
      <c r="B994" s="147" t="s">
        <v>1214</v>
      </c>
      <c r="C994" s="147" t="s">
        <v>2792</v>
      </c>
      <c r="D994" s="147"/>
      <c r="E994" s="147">
        <v>1600</v>
      </c>
      <c r="F994" s="148"/>
    </row>
    <row r="995" spans="2:6" x14ac:dyDescent="0.4">
      <c r="B995" s="147" t="s">
        <v>1215</v>
      </c>
      <c r="C995" s="147" t="s">
        <v>2793</v>
      </c>
      <c r="D995" s="147"/>
      <c r="E995" s="147">
        <v>2070</v>
      </c>
      <c r="F995" s="148"/>
    </row>
    <row r="996" spans="2:6" x14ac:dyDescent="0.4">
      <c r="B996" s="147" t="s">
        <v>1216</v>
      </c>
      <c r="C996" s="147" t="s">
        <v>2794</v>
      </c>
      <c r="D996" s="147"/>
      <c r="E996" s="147">
        <v>2560</v>
      </c>
      <c r="F996" s="148"/>
    </row>
    <row r="997" spans="2:6" x14ac:dyDescent="0.4">
      <c r="B997" s="147" t="s">
        <v>1788</v>
      </c>
      <c r="C997" s="147" t="s">
        <v>2795</v>
      </c>
      <c r="D997" s="147"/>
      <c r="E997" s="147">
        <v>562</v>
      </c>
      <c r="F997" s="148"/>
    </row>
    <row r="998" spans="2:6" x14ac:dyDescent="0.4">
      <c r="B998" s="147" t="s">
        <v>1217</v>
      </c>
      <c r="C998" s="147" t="s">
        <v>2796</v>
      </c>
      <c r="D998" s="147"/>
      <c r="E998" s="147">
        <v>605</v>
      </c>
      <c r="F998" s="148"/>
    </row>
    <row r="999" spans="2:6" x14ac:dyDescent="0.4">
      <c r="B999" s="147" t="s">
        <v>1218</v>
      </c>
      <c r="C999" s="147" t="s">
        <v>2797</v>
      </c>
      <c r="D999" s="147"/>
      <c r="E999" s="147">
        <v>87</v>
      </c>
      <c r="F999" s="148"/>
    </row>
    <row r="1000" spans="2:6" x14ac:dyDescent="0.4">
      <c r="B1000" s="147" t="s">
        <v>1219</v>
      </c>
      <c r="C1000" s="147" t="s">
        <v>2798</v>
      </c>
      <c r="D1000" s="147"/>
      <c r="E1000" s="147">
        <v>496</v>
      </c>
      <c r="F1000" s="148"/>
    </row>
    <row r="1001" spans="2:6" x14ac:dyDescent="0.4">
      <c r="B1001" s="147" t="s">
        <v>1220</v>
      </c>
      <c r="C1001" s="147" t="s">
        <v>2799</v>
      </c>
      <c r="D1001" s="147"/>
      <c r="E1001" s="147">
        <v>1480</v>
      </c>
      <c r="F1001" s="148"/>
    </row>
    <row r="1002" spans="2:6" x14ac:dyDescent="0.4">
      <c r="B1002" s="147" t="s">
        <v>1221</v>
      </c>
      <c r="C1002" s="147" t="s">
        <v>2800</v>
      </c>
      <c r="D1002" s="147"/>
      <c r="E1002" s="147">
        <v>4570</v>
      </c>
      <c r="F1002" s="148"/>
    </row>
    <row r="1003" spans="2:6" x14ac:dyDescent="0.4">
      <c r="B1003" s="147" t="s">
        <v>1222</v>
      </c>
      <c r="C1003" s="147" t="s">
        <v>2801</v>
      </c>
      <c r="D1003" s="147"/>
      <c r="E1003" s="147">
        <v>3990</v>
      </c>
      <c r="F1003" s="148"/>
    </row>
    <row r="1004" spans="2:6" x14ac:dyDescent="0.4">
      <c r="B1004" s="147" t="s">
        <v>1223</v>
      </c>
      <c r="C1004" s="147" t="s">
        <v>2802</v>
      </c>
      <c r="D1004" s="147"/>
      <c r="E1004" s="147">
        <v>261</v>
      </c>
      <c r="F1004" s="148"/>
    </row>
    <row r="1005" spans="2:6" x14ac:dyDescent="0.4">
      <c r="B1005" s="147" t="s">
        <v>1224</v>
      </c>
      <c r="C1005" s="147" t="s">
        <v>2803</v>
      </c>
      <c r="D1005" s="147"/>
      <c r="E1005" s="147">
        <v>896</v>
      </c>
      <c r="F1005" s="148"/>
    </row>
    <row r="1006" spans="2:6" x14ac:dyDescent="0.4">
      <c r="B1006" s="147" t="s">
        <v>1225</v>
      </c>
      <c r="C1006" s="147" t="s">
        <v>2804</v>
      </c>
      <c r="D1006" s="147"/>
      <c r="E1006" s="147">
        <v>229</v>
      </c>
      <c r="F1006" s="148"/>
    </row>
    <row r="1007" spans="2:6" x14ac:dyDescent="0.4">
      <c r="B1007" s="147" t="s">
        <v>1226</v>
      </c>
      <c r="C1007" s="147" t="s">
        <v>2805</v>
      </c>
      <c r="D1007" s="147"/>
      <c r="E1007" s="147">
        <v>564</v>
      </c>
      <c r="F1007" s="148"/>
    </row>
    <row r="1008" spans="2:6" x14ac:dyDescent="0.4">
      <c r="B1008" s="147" t="s">
        <v>1227</v>
      </c>
      <c r="C1008" s="147" t="s">
        <v>2806</v>
      </c>
      <c r="D1008" s="147"/>
      <c r="E1008" s="147">
        <v>633</v>
      </c>
      <c r="F1008" s="148"/>
    </row>
    <row r="1009" spans="2:6" x14ac:dyDescent="0.4">
      <c r="B1009" s="147" t="s">
        <v>1228</v>
      </c>
      <c r="C1009" s="147" t="s">
        <v>2807</v>
      </c>
      <c r="D1009" s="147"/>
      <c r="E1009" s="147">
        <v>1620</v>
      </c>
      <c r="F1009" s="148"/>
    </row>
    <row r="1010" spans="2:6" x14ac:dyDescent="0.4">
      <c r="B1010" s="147" t="s">
        <v>1229</v>
      </c>
      <c r="C1010" s="147" t="s">
        <v>2808</v>
      </c>
      <c r="D1010" s="147"/>
      <c r="E1010" s="147">
        <v>1690</v>
      </c>
      <c r="F1010" s="148"/>
    </row>
    <row r="1011" spans="2:6" x14ac:dyDescent="0.4">
      <c r="B1011" s="147" t="s">
        <v>1230</v>
      </c>
      <c r="C1011" s="147" t="s">
        <v>2809</v>
      </c>
      <c r="D1011" s="147"/>
      <c r="E1011" s="147">
        <v>748</v>
      </c>
      <c r="F1011" s="148"/>
    </row>
    <row r="1012" spans="2:6" x14ac:dyDescent="0.4">
      <c r="B1012" s="147" t="s">
        <v>1231</v>
      </c>
      <c r="C1012" s="147" t="s">
        <v>2810</v>
      </c>
      <c r="D1012" s="147"/>
      <c r="E1012" s="147">
        <v>2050</v>
      </c>
      <c r="F1012" s="148"/>
    </row>
    <row r="1013" spans="2:6" x14ac:dyDescent="0.4">
      <c r="B1013" s="147" t="s">
        <v>1232</v>
      </c>
      <c r="C1013" s="147" t="s">
        <v>2811</v>
      </c>
      <c r="D1013" s="147"/>
      <c r="E1013" s="147">
        <v>4600</v>
      </c>
      <c r="F1013" s="148"/>
    </row>
    <row r="1014" spans="2:6" x14ac:dyDescent="0.4">
      <c r="B1014" s="147" t="s">
        <v>1233</v>
      </c>
      <c r="C1014" s="147" t="s">
        <v>2812</v>
      </c>
      <c r="D1014" s="147" t="s">
        <v>659</v>
      </c>
      <c r="E1014" s="147">
        <v>2540</v>
      </c>
      <c r="F1014" s="148"/>
    </row>
    <row r="1015" spans="2:6" x14ac:dyDescent="0.4">
      <c r="B1015" s="147" t="s">
        <v>1234</v>
      </c>
      <c r="C1015" s="147" t="s">
        <v>2813</v>
      </c>
      <c r="D1015" s="147" t="s">
        <v>659</v>
      </c>
      <c r="E1015" s="147">
        <v>1930</v>
      </c>
      <c r="F1015" s="148"/>
    </row>
    <row r="1016" spans="2:6" x14ac:dyDescent="0.4">
      <c r="B1016" s="147" t="s">
        <v>1236</v>
      </c>
      <c r="C1016" s="147" t="s">
        <v>1235</v>
      </c>
      <c r="D1016" s="147"/>
      <c r="E1016" s="147">
        <v>2450</v>
      </c>
      <c r="F1016" s="148"/>
    </row>
    <row r="1017" spans="2:6" x14ac:dyDescent="0.4">
      <c r="B1017" s="147" t="s">
        <v>1238</v>
      </c>
      <c r="C1017" s="147" t="s">
        <v>1237</v>
      </c>
      <c r="D1017" s="147"/>
      <c r="E1017" s="147">
        <v>2800</v>
      </c>
      <c r="F1017" s="148"/>
    </row>
    <row r="1018" spans="2:6" x14ac:dyDescent="0.4">
      <c r="B1018" s="147" t="s">
        <v>1240</v>
      </c>
      <c r="C1018" s="147" t="s">
        <v>1239</v>
      </c>
      <c r="D1018" s="147"/>
      <c r="E1018" s="147">
        <v>3280</v>
      </c>
      <c r="F1018" s="148"/>
    </row>
    <row r="1019" spans="2:6" x14ac:dyDescent="0.4">
      <c r="B1019" s="147" t="s">
        <v>1242</v>
      </c>
      <c r="C1019" s="147" t="s">
        <v>2814</v>
      </c>
      <c r="D1019" s="147" t="s">
        <v>1241</v>
      </c>
      <c r="E1019" s="147">
        <v>9250</v>
      </c>
      <c r="F1019" s="148"/>
    </row>
    <row r="1020" spans="2:6" x14ac:dyDescent="0.4">
      <c r="B1020" s="147" t="s">
        <v>1244</v>
      </c>
      <c r="C1020" s="147" t="s">
        <v>1243</v>
      </c>
      <c r="D1020" s="147"/>
      <c r="E1020" s="147">
        <v>19800</v>
      </c>
      <c r="F1020" s="148"/>
    </row>
    <row r="1021" spans="2:6" x14ac:dyDescent="0.4">
      <c r="B1021" s="147" t="s">
        <v>1246</v>
      </c>
      <c r="C1021" s="147" t="s">
        <v>1245</v>
      </c>
      <c r="D1021" s="147"/>
      <c r="E1021" s="147">
        <v>34400</v>
      </c>
      <c r="F1021" s="148"/>
    </row>
    <row r="1022" spans="2:6" x14ac:dyDescent="0.4">
      <c r="B1022" s="147" t="s">
        <v>1248</v>
      </c>
      <c r="C1022" s="147" t="s">
        <v>1247</v>
      </c>
      <c r="D1022" s="147"/>
      <c r="E1022" s="147">
        <v>23300</v>
      </c>
      <c r="F1022" s="148"/>
    </row>
    <row r="1023" spans="2:6" x14ac:dyDescent="0.4">
      <c r="B1023" s="147" t="s">
        <v>1250</v>
      </c>
      <c r="C1023" s="147" t="s">
        <v>1249</v>
      </c>
      <c r="D1023" s="147"/>
      <c r="E1023" s="147">
        <v>77400</v>
      </c>
      <c r="F1023" s="148"/>
    </row>
    <row r="1024" spans="2:6" x14ac:dyDescent="0.4">
      <c r="B1024" s="147" t="s">
        <v>1252</v>
      </c>
      <c r="C1024" s="147" t="s">
        <v>1251</v>
      </c>
      <c r="D1024" s="147"/>
      <c r="E1024" s="147">
        <v>6090</v>
      </c>
      <c r="F1024" s="148"/>
    </row>
    <row r="1025" spans="2:6" x14ac:dyDescent="0.4">
      <c r="B1025" s="147" t="s">
        <v>1254</v>
      </c>
      <c r="C1025" s="147" t="s">
        <v>1253</v>
      </c>
      <c r="D1025" s="147"/>
      <c r="E1025" s="147">
        <v>3540</v>
      </c>
      <c r="F1025" s="148"/>
    </row>
    <row r="1026" spans="2:6" x14ac:dyDescent="0.4">
      <c r="B1026" s="147" t="s">
        <v>1256</v>
      </c>
      <c r="C1026" s="147" t="s">
        <v>1255</v>
      </c>
      <c r="D1026" s="147"/>
      <c r="E1026" s="147">
        <v>5410</v>
      </c>
      <c r="F1026" s="148"/>
    </row>
    <row r="1027" spans="2:6" x14ac:dyDescent="0.4">
      <c r="B1027" s="147" t="s">
        <v>1258</v>
      </c>
      <c r="C1027" s="147" t="s">
        <v>1257</v>
      </c>
      <c r="D1027" s="147"/>
      <c r="E1027" s="147">
        <v>1610</v>
      </c>
      <c r="F1027" s="148"/>
    </row>
    <row r="1028" spans="2:6" x14ac:dyDescent="0.4">
      <c r="B1028" s="147" t="s">
        <v>1260</v>
      </c>
      <c r="C1028" s="147" t="s">
        <v>1259</v>
      </c>
      <c r="D1028" s="147"/>
      <c r="E1028" s="147">
        <v>2750</v>
      </c>
      <c r="F1028" s="148"/>
    </row>
    <row r="1029" spans="2:6" x14ac:dyDescent="0.4">
      <c r="B1029" s="147" t="s">
        <v>1262</v>
      </c>
      <c r="C1029" s="147" t="s">
        <v>1261</v>
      </c>
      <c r="D1029" s="147"/>
      <c r="E1029" s="147">
        <v>13800</v>
      </c>
      <c r="F1029" s="148"/>
    </row>
    <row r="1030" spans="2:6" x14ac:dyDescent="0.4">
      <c r="B1030" s="147" t="s">
        <v>1264</v>
      </c>
      <c r="C1030" s="147" t="s">
        <v>1263</v>
      </c>
      <c r="D1030" s="147"/>
      <c r="E1030" s="147">
        <v>13700</v>
      </c>
      <c r="F1030" s="148"/>
    </row>
    <row r="1031" spans="2:6" x14ac:dyDescent="0.4">
      <c r="B1031" s="147" t="s">
        <v>1266</v>
      </c>
      <c r="C1031" s="147" t="s">
        <v>1265</v>
      </c>
      <c r="D1031" s="147"/>
      <c r="E1031" s="147">
        <v>26900</v>
      </c>
      <c r="F1031" s="148"/>
    </row>
    <row r="1032" spans="2:6" x14ac:dyDescent="0.4">
      <c r="B1032" s="147" t="s">
        <v>1268</v>
      </c>
      <c r="C1032" s="147" t="s">
        <v>1267</v>
      </c>
      <c r="D1032" s="147"/>
      <c r="E1032" s="147">
        <v>18600</v>
      </c>
      <c r="F1032" s="148"/>
    </row>
    <row r="1033" spans="2:6" x14ac:dyDescent="0.4">
      <c r="B1033" s="147" t="s">
        <v>1270</v>
      </c>
      <c r="C1033" s="147" t="s">
        <v>1269</v>
      </c>
      <c r="D1033" s="147"/>
      <c r="E1033" s="147">
        <v>8460</v>
      </c>
      <c r="F1033" s="148"/>
    </row>
    <row r="1034" spans="2:6" x14ac:dyDescent="0.4">
      <c r="B1034" s="147" t="s">
        <v>1272</v>
      </c>
      <c r="C1034" s="147" t="s">
        <v>1271</v>
      </c>
      <c r="D1034" s="147"/>
      <c r="E1034" s="147">
        <v>13500</v>
      </c>
      <c r="F1034" s="148"/>
    </row>
    <row r="1035" spans="2:6" x14ac:dyDescent="0.4">
      <c r="B1035" s="147" t="s">
        <v>1274</v>
      </c>
      <c r="C1035" s="147" t="s">
        <v>1273</v>
      </c>
      <c r="D1035" s="147"/>
      <c r="E1035" s="147">
        <v>3340</v>
      </c>
      <c r="F1035" s="148"/>
    </row>
    <row r="1036" spans="2:6" x14ac:dyDescent="0.4">
      <c r="B1036" s="147" t="s">
        <v>1276</v>
      </c>
      <c r="C1036" s="147" t="s">
        <v>1275</v>
      </c>
      <c r="D1036" s="147"/>
      <c r="E1036" s="147">
        <v>8110</v>
      </c>
      <c r="F1036" s="148"/>
    </row>
    <row r="1037" spans="2:6" x14ac:dyDescent="0.4">
      <c r="B1037" s="147" t="s">
        <v>1277</v>
      </c>
      <c r="C1037" s="147" t="s">
        <v>2815</v>
      </c>
      <c r="D1037" s="147"/>
      <c r="E1037" s="147">
        <v>4350</v>
      </c>
      <c r="F1037" s="148"/>
    </row>
    <row r="1038" spans="2:6" x14ac:dyDescent="0.4">
      <c r="B1038" s="147" t="s">
        <v>1278</v>
      </c>
      <c r="C1038" s="147" t="s">
        <v>2816</v>
      </c>
      <c r="D1038" s="147"/>
      <c r="E1038" s="147">
        <v>5870</v>
      </c>
      <c r="F1038" s="148"/>
    </row>
    <row r="1039" spans="2:6" x14ac:dyDescent="0.4">
      <c r="B1039" s="147" t="s">
        <v>1279</v>
      </c>
      <c r="C1039" s="147" t="s">
        <v>2817</v>
      </c>
      <c r="D1039" s="147"/>
      <c r="E1039" s="147">
        <v>3730</v>
      </c>
      <c r="F1039" s="148"/>
    </row>
    <row r="1040" spans="2:6" x14ac:dyDescent="0.4">
      <c r="B1040" s="147" t="s">
        <v>1280</v>
      </c>
      <c r="C1040" s="147" t="s">
        <v>2818</v>
      </c>
      <c r="D1040" s="147"/>
      <c r="E1040" s="147">
        <v>6030</v>
      </c>
      <c r="F1040" s="148"/>
    </row>
    <row r="1041" spans="2:6" x14ac:dyDescent="0.4">
      <c r="B1041" s="147" t="s">
        <v>1281</v>
      </c>
      <c r="C1041" s="147" t="s">
        <v>2819</v>
      </c>
      <c r="D1041" s="147"/>
      <c r="E1041" s="147">
        <v>4120</v>
      </c>
      <c r="F1041" s="148"/>
    </row>
    <row r="1042" spans="2:6" x14ac:dyDescent="0.4">
      <c r="B1042" s="147" t="s">
        <v>1282</v>
      </c>
      <c r="C1042" s="147" t="s">
        <v>2820</v>
      </c>
      <c r="D1042" s="147"/>
      <c r="E1042" s="147">
        <v>3750</v>
      </c>
      <c r="F1042" s="148"/>
    </row>
    <row r="1043" spans="2:6" x14ac:dyDescent="0.4">
      <c r="B1043" s="147" t="s">
        <v>1283</v>
      </c>
      <c r="C1043" s="147" t="s">
        <v>2821</v>
      </c>
      <c r="D1043" s="147"/>
      <c r="E1043" s="147">
        <v>6100</v>
      </c>
      <c r="F1043" s="148"/>
    </row>
    <row r="1044" spans="2:6" x14ac:dyDescent="0.4">
      <c r="B1044" s="147" t="s">
        <v>1285</v>
      </c>
      <c r="C1044" s="147" t="s">
        <v>1284</v>
      </c>
      <c r="D1044" s="147"/>
      <c r="E1044" s="147">
        <v>399000</v>
      </c>
      <c r="F1044" s="148"/>
    </row>
    <row r="1045" spans="2:6" x14ac:dyDescent="0.4">
      <c r="B1045" s="147" t="s">
        <v>1790</v>
      </c>
      <c r="C1045" s="147" t="s">
        <v>2822</v>
      </c>
      <c r="D1045" s="147" t="s">
        <v>332</v>
      </c>
      <c r="E1045" s="147">
        <v>164</v>
      </c>
      <c r="F1045" s="148"/>
    </row>
    <row r="1046" spans="2:6" x14ac:dyDescent="0.4">
      <c r="B1046" s="147" t="s">
        <v>1792</v>
      </c>
      <c r="C1046" s="147" t="s">
        <v>2823</v>
      </c>
      <c r="D1046" s="147" t="s">
        <v>392</v>
      </c>
      <c r="E1046" s="147">
        <v>752</v>
      </c>
      <c r="F1046" s="148"/>
    </row>
    <row r="1047" spans="2:6" x14ac:dyDescent="0.4">
      <c r="B1047" s="147" t="s">
        <v>1287</v>
      </c>
      <c r="C1047" s="147" t="s">
        <v>1286</v>
      </c>
      <c r="D1047" s="147" t="s">
        <v>335</v>
      </c>
      <c r="E1047" s="147">
        <v>4102</v>
      </c>
      <c r="F1047" s="148"/>
    </row>
    <row r="1048" spans="2:6" x14ac:dyDescent="0.4">
      <c r="B1048" s="147" t="s">
        <v>1289</v>
      </c>
      <c r="C1048" s="147" t="s">
        <v>1288</v>
      </c>
      <c r="D1048" s="147" t="s">
        <v>335</v>
      </c>
      <c r="E1048" s="147">
        <v>4169</v>
      </c>
      <c r="F1048" s="148"/>
    </row>
    <row r="1049" spans="2:6" x14ac:dyDescent="0.4">
      <c r="B1049" s="147" t="s">
        <v>1291</v>
      </c>
      <c r="C1049" s="147" t="s">
        <v>1290</v>
      </c>
      <c r="D1049" s="147" t="s">
        <v>335</v>
      </c>
      <c r="E1049" s="147">
        <v>4556</v>
      </c>
      <c r="F1049" s="148"/>
    </row>
    <row r="1050" spans="2:6" x14ac:dyDescent="0.4">
      <c r="B1050" s="147" t="s">
        <v>1293</v>
      </c>
      <c r="C1050" s="147" t="s">
        <v>1292</v>
      </c>
      <c r="D1050" s="147" t="s">
        <v>335</v>
      </c>
      <c r="E1050" s="147">
        <v>4180</v>
      </c>
      <c r="F1050" s="148"/>
    </row>
    <row r="1051" spans="2:6" x14ac:dyDescent="0.4">
      <c r="B1051" s="147" t="s">
        <v>1295</v>
      </c>
      <c r="C1051" s="147" t="s">
        <v>1294</v>
      </c>
      <c r="D1051" s="147" t="s">
        <v>335</v>
      </c>
      <c r="E1051" s="147">
        <v>1458</v>
      </c>
      <c r="F1051" s="148"/>
    </row>
    <row r="1052" spans="2:6" x14ac:dyDescent="0.4">
      <c r="B1052" s="147" t="s">
        <v>1297</v>
      </c>
      <c r="C1052" s="147" t="s">
        <v>1296</v>
      </c>
      <c r="D1052" s="147" t="s">
        <v>335</v>
      </c>
      <c r="E1052" s="147">
        <v>2227</v>
      </c>
      <c r="F1052" s="148"/>
    </row>
    <row r="1053" spans="2:6" x14ac:dyDescent="0.4">
      <c r="B1053" s="147" t="s">
        <v>1299</v>
      </c>
      <c r="C1053" s="147" t="s">
        <v>1298</v>
      </c>
      <c r="D1053" s="147" t="s">
        <v>335</v>
      </c>
      <c r="E1053" s="147">
        <v>125</v>
      </c>
      <c r="F1053" s="148"/>
    </row>
    <row r="1054" spans="2:6" x14ac:dyDescent="0.4">
      <c r="B1054" s="147" t="s">
        <v>1301</v>
      </c>
      <c r="C1054" s="147" t="s">
        <v>1300</v>
      </c>
      <c r="D1054" s="147" t="s">
        <v>335</v>
      </c>
      <c r="E1054" s="147">
        <v>141</v>
      </c>
      <c r="F1054" s="148"/>
    </row>
    <row r="1055" spans="2:6" x14ac:dyDescent="0.4">
      <c r="B1055" s="147" t="s">
        <v>1303</v>
      </c>
      <c r="C1055" s="147" t="s">
        <v>1302</v>
      </c>
      <c r="D1055" s="147" t="s">
        <v>335</v>
      </c>
      <c r="E1055" s="147">
        <v>242</v>
      </c>
      <c r="F1055" s="148"/>
    </row>
    <row r="1056" spans="2:6" x14ac:dyDescent="0.4">
      <c r="B1056" s="147" t="s">
        <v>2824</v>
      </c>
      <c r="C1056" s="147" t="s">
        <v>1304</v>
      </c>
      <c r="D1056" s="147" t="s">
        <v>335</v>
      </c>
      <c r="E1056" s="147">
        <v>20</v>
      </c>
      <c r="F1056" s="148"/>
    </row>
    <row r="1057" spans="2:6" x14ac:dyDescent="0.4">
      <c r="B1057" s="147" t="s">
        <v>2825</v>
      </c>
      <c r="C1057" s="147" t="s">
        <v>1305</v>
      </c>
      <c r="D1057" s="147" t="s">
        <v>335</v>
      </c>
      <c r="E1057" s="147">
        <v>25</v>
      </c>
      <c r="F1057" s="148"/>
    </row>
    <row r="1058" spans="2:6" x14ac:dyDescent="0.4">
      <c r="B1058" s="147" t="s">
        <v>2826</v>
      </c>
      <c r="C1058" s="147" t="s">
        <v>1306</v>
      </c>
      <c r="D1058" s="147" t="s">
        <v>659</v>
      </c>
      <c r="E1058" s="147">
        <v>22</v>
      </c>
      <c r="F1058" s="148"/>
    </row>
    <row r="1059" spans="2:6" x14ac:dyDescent="0.4">
      <c r="B1059" s="147" t="s">
        <v>1308</v>
      </c>
      <c r="C1059" s="147" t="s">
        <v>1307</v>
      </c>
      <c r="D1059" s="147" t="s">
        <v>335</v>
      </c>
      <c r="E1059" s="147">
        <v>25</v>
      </c>
      <c r="F1059" s="148"/>
    </row>
    <row r="1060" spans="2:6" x14ac:dyDescent="0.4">
      <c r="B1060" s="147" t="s">
        <v>1310</v>
      </c>
      <c r="C1060" s="147" t="s">
        <v>1309</v>
      </c>
      <c r="D1060" s="147" t="s">
        <v>659</v>
      </c>
      <c r="E1060" s="147">
        <v>13</v>
      </c>
      <c r="F1060" s="148"/>
    </row>
    <row r="1061" spans="2:6" x14ac:dyDescent="0.4">
      <c r="B1061" s="147" t="s">
        <v>1312</v>
      </c>
      <c r="C1061" s="147" t="s">
        <v>1311</v>
      </c>
      <c r="D1061" s="147" t="s">
        <v>659</v>
      </c>
      <c r="E1061" s="147">
        <v>64</v>
      </c>
      <c r="F1061" s="148"/>
    </row>
    <row r="1062" spans="2:6" x14ac:dyDescent="0.4">
      <c r="B1062" s="147" t="s">
        <v>1314</v>
      </c>
      <c r="C1062" s="147" t="s">
        <v>1313</v>
      </c>
      <c r="D1062" s="147" t="s">
        <v>659</v>
      </c>
      <c r="E1062" s="147">
        <v>9</v>
      </c>
      <c r="F1062" s="148"/>
    </row>
    <row r="1063" spans="2:6" x14ac:dyDescent="0.4">
      <c r="B1063" s="147" t="s">
        <v>1316</v>
      </c>
      <c r="C1063" s="147" t="s">
        <v>1315</v>
      </c>
      <c r="D1063" s="147" t="s">
        <v>659</v>
      </c>
      <c r="E1063" s="147">
        <v>8</v>
      </c>
      <c r="F1063" s="148"/>
    </row>
    <row r="1064" spans="2:6" x14ac:dyDescent="0.4">
      <c r="B1064" s="147" t="s">
        <v>1319</v>
      </c>
      <c r="C1064" s="147" t="s">
        <v>1318</v>
      </c>
      <c r="D1064" s="147" t="s">
        <v>1317</v>
      </c>
      <c r="E1064" s="147">
        <v>1840</v>
      </c>
      <c r="F1064" s="148"/>
    </row>
    <row r="1065" spans="2:6" x14ac:dyDescent="0.4">
      <c r="B1065" s="147" t="s">
        <v>1322</v>
      </c>
      <c r="C1065" s="147" t="s">
        <v>1321</v>
      </c>
      <c r="D1065" s="147" t="s">
        <v>1320</v>
      </c>
      <c r="E1065" s="147">
        <v>993</v>
      </c>
      <c r="F1065" s="148"/>
    </row>
    <row r="1066" spans="2:6" x14ac:dyDescent="0.4">
      <c r="B1066" s="147" t="s">
        <v>1324</v>
      </c>
      <c r="C1066" s="147" t="s">
        <v>1323</v>
      </c>
      <c r="D1066" s="147" t="s">
        <v>1317</v>
      </c>
      <c r="E1066" s="147">
        <v>257</v>
      </c>
      <c r="F1066" s="148"/>
    </row>
    <row r="1067" spans="2:6" x14ac:dyDescent="0.4">
      <c r="B1067" s="147" t="s">
        <v>1326</v>
      </c>
      <c r="C1067" s="147" t="s">
        <v>1325</v>
      </c>
      <c r="D1067" s="147" t="s">
        <v>1320</v>
      </c>
      <c r="E1067" s="147">
        <v>270</v>
      </c>
      <c r="F1067" s="148"/>
    </row>
    <row r="1068" spans="2:6" x14ac:dyDescent="0.4">
      <c r="B1068" s="147" t="s">
        <v>1328</v>
      </c>
      <c r="C1068" s="147" t="s">
        <v>1327</v>
      </c>
      <c r="D1068" s="147" t="s">
        <v>1317</v>
      </c>
      <c r="E1068" s="147">
        <v>609</v>
      </c>
      <c r="F1068" s="148"/>
    </row>
    <row r="1069" spans="2:6" x14ac:dyDescent="0.4">
      <c r="B1069" s="147" t="s">
        <v>1330</v>
      </c>
      <c r="C1069" s="147" t="s">
        <v>1329</v>
      </c>
      <c r="D1069" s="147" t="s">
        <v>1320</v>
      </c>
      <c r="E1069" s="147">
        <v>850</v>
      </c>
      <c r="F1069" s="148"/>
    </row>
    <row r="1070" spans="2:6" x14ac:dyDescent="0.4">
      <c r="B1070" s="147" t="s">
        <v>1332</v>
      </c>
      <c r="C1070" s="147" t="s">
        <v>1331</v>
      </c>
      <c r="D1070" s="147" t="s">
        <v>1317</v>
      </c>
      <c r="E1070" s="147">
        <v>609</v>
      </c>
      <c r="F1070" s="148"/>
    </row>
    <row r="1071" spans="2:6" x14ac:dyDescent="0.4">
      <c r="B1071" s="147" t="s">
        <v>1334</v>
      </c>
      <c r="C1071" s="147" t="s">
        <v>1333</v>
      </c>
      <c r="D1071" s="147" t="s">
        <v>1320</v>
      </c>
      <c r="E1071" s="147">
        <v>795</v>
      </c>
      <c r="F1071" s="148"/>
    </row>
    <row r="1072" spans="2:6" x14ac:dyDescent="0.4">
      <c r="B1072" s="147" t="s">
        <v>1336</v>
      </c>
      <c r="C1072" s="147" t="s">
        <v>1335</v>
      </c>
      <c r="D1072" s="147" t="s">
        <v>335</v>
      </c>
      <c r="E1072" s="147">
        <v>18</v>
      </c>
      <c r="F1072" s="148"/>
    </row>
    <row r="1073" spans="2:6" x14ac:dyDescent="0.4">
      <c r="B1073" s="147" t="s">
        <v>1338</v>
      </c>
      <c r="C1073" s="147" t="s">
        <v>1337</v>
      </c>
      <c r="D1073" s="147" t="s">
        <v>392</v>
      </c>
      <c r="E1073" s="147">
        <v>4</v>
      </c>
      <c r="F1073" s="148"/>
    </row>
    <row r="1074" spans="2:6" x14ac:dyDescent="0.4">
      <c r="B1074" s="147" t="s">
        <v>1340</v>
      </c>
      <c r="C1074" s="147" t="s">
        <v>1339</v>
      </c>
      <c r="D1074" s="147" t="s">
        <v>335</v>
      </c>
      <c r="E1074" s="147">
        <v>26</v>
      </c>
      <c r="F1074" s="148"/>
    </row>
    <row r="1075" spans="2:6" x14ac:dyDescent="0.4">
      <c r="B1075" s="147" t="s">
        <v>1342</v>
      </c>
      <c r="C1075" s="147" t="s">
        <v>1341</v>
      </c>
      <c r="D1075" s="147" t="s">
        <v>335</v>
      </c>
      <c r="E1075" s="147">
        <v>640</v>
      </c>
      <c r="F1075" s="148"/>
    </row>
    <row r="1076" spans="2:6" x14ac:dyDescent="0.4">
      <c r="B1076" s="147" t="s">
        <v>1343</v>
      </c>
      <c r="C1076" s="147" t="s">
        <v>2827</v>
      </c>
      <c r="D1076" s="147" t="s">
        <v>335</v>
      </c>
      <c r="E1076" s="147">
        <v>5</v>
      </c>
      <c r="F1076" s="148"/>
    </row>
    <row r="1077" spans="2:6" x14ac:dyDescent="0.4">
      <c r="B1077" s="147" t="s">
        <v>1345</v>
      </c>
      <c r="C1077" s="147" t="s">
        <v>1344</v>
      </c>
      <c r="D1077" s="147" t="s">
        <v>392</v>
      </c>
      <c r="E1077" s="147">
        <v>4</v>
      </c>
      <c r="F1077" s="148"/>
    </row>
    <row r="1078" spans="2:6" x14ac:dyDescent="0.4">
      <c r="B1078" s="147" t="s">
        <v>1347</v>
      </c>
      <c r="C1078" s="147" t="s">
        <v>1346</v>
      </c>
      <c r="D1078" s="147" t="s">
        <v>335</v>
      </c>
      <c r="E1078" s="147">
        <v>28</v>
      </c>
      <c r="F1078" s="148"/>
    </row>
    <row r="1079" spans="2:6" x14ac:dyDescent="0.4">
      <c r="B1079" s="147" t="s">
        <v>1349</v>
      </c>
      <c r="C1079" s="147" t="s">
        <v>1348</v>
      </c>
      <c r="D1079" s="147" t="s">
        <v>392</v>
      </c>
      <c r="E1079" s="147">
        <v>19</v>
      </c>
      <c r="F1079" s="148"/>
    </row>
    <row r="1080" spans="2:6" x14ac:dyDescent="0.4">
      <c r="B1080" s="147" t="s">
        <v>1351</v>
      </c>
      <c r="C1080" s="147" t="s">
        <v>1350</v>
      </c>
      <c r="D1080" s="147" t="s">
        <v>335</v>
      </c>
      <c r="E1080" s="147">
        <v>18</v>
      </c>
      <c r="F1080" s="148"/>
    </row>
    <row r="1081" spans="2:6" x14ac:dyDescent="0.4">
      <c r="B1081" s="147" t="s">
        <v>1795</v>
      </c>
      <c r="C1081" s="147" t="s">
        <v>2828</v>
      </c>
      <c r="D1081" s="147" t="s">
        <v>335</v>
      </c>
      <c r="E1081" s="147">
        <v>453</v>
      </c>
      <c r="F1081" s="148"/>
    </row>
    <row r="1082" spans="2:6" x14ac:dyDescent="0.4">
      <c r="B1082" s="147" t="s">
        <v>1796</v>
      </c>
      <c r="C1082" s="147" t="s">
        <v>2829</v>
      </c>
      <c r="D1082" s="147" t="s">
        <v>335</v>
      </c>
      <c r="E1082" s="147">
        <v>453</v>
      </c>
      <c r="F1082" s="148"/>
    </row>
    <row r="1083" spans="2:6" x14ac:dyDescent="0.4">
      <c r="B1083" s="147" t="s">
        <v>1797</v>
      </c>
      <c r="C1083" s="147" t="s">
        <v>2830</v>
      </c>
      <c r="D1083" s="147" t="s">
        <v>335</v>
      </c>
      <c r="E1083" s="147">
        <v>306</v>
      </c>
      <c r="F1083" s="148"/>
    </row>
    <row r="1084" spans="2:6" x14ac:dyDescent="0.4">
      <c r="B1084" s="147" t="s">
        <v>1798</v>
      </c>
      <c r="C1084" s="147" t="s">
        <v>2831</v>
      </c>
      <c r="D1084" s="147" t="s">
        <v>335</v>
      </c>
      <c r="E1084" s="147">
        <v>306</v>
      </c>
      <c r="F1084" s="148"/>
    </row>
    <row r="1085" spans="2:6" x14ac:dyDescent="0.4">
      <c r="B1085" s="147" t="s">
        <v>1352</v>
      </c>
      <c r="C1085" s="147" t="s">
        <v>2832</v>
      </c>
      <c r="D1085" s="147" t="s">
        <v>335</v>
      </c>
      <c r="E1085" s="147">
        <v>101</v>
      </c>
      <c r="F1085" s="148"/>
    </row>
    <row r="1086" spans="2:6" x14ac:dyDescent="0.4">
      <c r="B1086" s="147" t="s">
        <v>1353</v>
      </c>
      <c r="C1086" s="147" t="s">
        <v>2833</v>
      </c>
      <c r="D1086" s="147" t="s">
        <v>335</v>
      </c>
      <c r="E1086" s="147">
        <v>23</v>
      </c>
      <c r="F1086" s="148"/>
    </row>
    <row r="1087" spans="2:6" x14ac:dyDescent="0.4">
      <c r="B1087" s="147" t="s">
        <v>1355</v>
      </c>
      <c r="C1087" s="147" t="s">
        <v>1354</v>
      </c>
      <c r="D1087" s="147" t="s">
        <v>335</v>
      </c>
      <c r="E1087" s="147">
        <v>724</v>
      </c>
      <c r="F1087" s="148"/>
    </row>
    <row r="1088" spans="2:6" x14ac:dyDescent="0.4">
      <c r="B1088" s="147" t="s">
        <v>1799</v>
      </c>
      <c r="C1088" s="147" t="s">
        <v>2834</v>
      </c>
      <c r="D1088" s="147" t="s">
        <v>335</v>
      </c>
      <c r="E1088" s="147">
        <v>644</v>
      </c>
      <c r="F1088" s="148"/>
    </row>
    <row r="1089" spans="2:6" x14ac:dyDescent="0.4">
      <c r="B1089" s="147" t="s">
        <v>1800</v>
      </c>
      <c r="C1089" s="147" t="s">
        <v>2835</v>
      </c>
      <c r="D1089" s="147" t="s">
        <v>335</v>
      </c>
      <c r="E1089" s="147">
        <v>644</v>
      </c>
      <c r="F1089" s="148"/>
    </row>
    <row r="1090" spans="2:6" x14ac:dyDescent="0.4">
      <c r="B1090" s="147" t="s">
        <v>1357</v>
      </c>
      <c r="C1090" s="147" t="s">
        <v>1356</v>
      </c>
      <c r="D1090" s="147" t="s">
        <v>335</v>
      </c>
      <c r="E1090" s="147">
        <v>277</v>
      </c>
      <c r="F1090" s="148"/>
    </row>
    <row r="1091" spans="2:6" x14ac:dyDescent="0.4">
      <c r="B1091" s="147" t="s">
        <v>1801</v>
      </c>
      <c r="C1091" s="147" t="s">
        <v>2836</v>
      </c>
      <c r="D1091" s="147" t="s">
        <v>335</v>
      </c>
      <c r="E1091" s="147">
        <v>242</v>
      </c>
      <c r="F1091" s="148"/>
    </row>
    <row r="1092" spans="2:6" x14ac:dyDescent="0.4">
      <c r="B1092" s="147" t="s">
        <v>1802</v>
      </c>
      <c r="C1092" s="147" t="s">
        <v>2837</v>
      </c>
      <c r="D1092" s="147" t="s">
        <v>335</v>
      </c>
      <c r="E1092" s="147">
        <v>242</v>
      </c>
      <c r="F1092" s="148"/>
    </row>
    <row r="1093" spans="2:6" x14ac:dyDescent="0.4">
      <c r="B1093" s="147" t="s">
        <v>1359</v>
      </c>
      <c r="C1093" s="147" t="s">
        <v>1358</v>
      </c>
      <c r="D1093" s="147" t="s">
        <v>335</v>
      </c>
      <c r="E1093" s="147">
        <v>16</v>
      </c>
      <c r="F1093" s="148"/>
    </row>
    <row r="1094" spans="2:6" x14ac:dyDescent="0.4">
      <c r="B1094" s="147" t="s">
        <v>1361</v>
      </c>
      <c r="C1094" s="147" t="s">
        <v>1360</v>
      </c>
      <c r="D1094" s="147" t="s">
        <v>335</v>
      </c>
      <c r="E1094" s="147">
        <v>275</v>
      </c>
      <c r="F1094" s="148"/>
    </row>
    <row r="1095" spans="2:6" x14ac:dyDescent="0.4">
      <c r="B1095" s="147" t="s">
        <v>1364</v>
      </c>
      <c r="C1095" s="147" t="s">
        <v>1363</v>
      </c>
      <c r="D1095" s="147" t="s">
        <v>1362</v>
      </c>
      <c r="E1095" s="147">
        <v>65</v>
      </c>
      <c r="F1095" s="148"/>
    </row>
    <row r="1096" spans="2:6" x14ac:dyDescent="0.4">
      <c r="B1096" s="147" t="s">
        <v>1366</v>
      </c>
      <c r="C1096" s="147" t="s">
        <v>1365</v>
      </c>
      <c r="D1096" s="147" t="s">
        <v>1362</v>
      </c>
      <c r="E1096" s="147">
        <v>49</v>
      </c>
      <c r="F1096" s="148"/>
    </row>
    <row r="1097" spans="2:6" x14ac:dyDescent="0.4">
      <c r="B1097" s="147" t="s">
        <v>1368</v>
      </c>
      <c r="C1097" s="147" t="s">
        <v>1367</v>
      </c>
      <c r="D1097" s="147" t="s">
        <v>1362</v>
      </c>
      <c r="E1097" s="147">
        <v>109</v>
      </c>
      <c r="F1097" s="148"/>
    </row>
    <row r="1098" spans="2:6" x14ac:dyDescent="0.4">
      <c r="B1098" s="147" t="s">
        <v>1370</v>
      </c>
      <c r="C1098" s="147" t="s">
        <v>1369</v>
      </c>
      <c r="D1098" s="147" t="s">
        <v>1362</v>
      </c>
      <c r="E1098" s="147">
        <v>297</v>
      </c>
      <c r="F1098" s="148"/>
    </row>
    <row r="1099" spans="2:6" x14ac:dyDescent="0.4">
      <c r="B1099" s="147" t="s">
        <v>1372</v>
      </c>
      <c r="C1099" s="147" t="s">
        <v>1371</v>
      </c>
      <c r="D1099" s="147" t="s">
        <v>1362</v>
      </c>
      <c r="E1099" s="147">
        <v>62</v>
      </c>
      <c r="F1099" s="148"/>
    </row>
    <row r="1100" spans="2:6" x14ac:dyDescent="0.4">
      <c r="B1100" s="147" t="s">
        <v>1804</v>
      </c>
      <c r="C1100" s="147" t="s">
        <v>2838</v>
      </c>
      <c r="D1100" s="147" t="s">
        <v>1373</v>
      </c>
      <c r="E1100" s="147">
        <v>2850</v>
      </c>
      <c r="F1100" s="148"/>
    </row>
    <row r="1101" spans="2:6" x14ac:dyDescent="0.4">
      <c r="B1101" s="147" t="s">
        <v>1806</v>
      </c>
      <c r="C1101" s="147" t="s">
        <v>2839</v>
      </c>
      <c r="D1101" s="147" t="s">
        <v>1373</v>
      </c>
      <c r="E1101" s="147">
        <v>5230</v>
      </c>
      <c r="F1101" s="148"/>
    </row>
    <row r="1102" spans="2:6" x14ac:dyDescent="0.4">
      <c r="B1102" s="147" t="s">
        <v>1374</v>
      </c>
      <c r="C1102" s="147" t="s">
        <v>2840</v>
      </c>
      <c r="D1102" s="147" t="s">
        <v>1362</v>
      </c>
      <c r="E1102" s="147">
        <v>892</v>
      </c>
      <c r="F1102" s="148"/>
    </row>
    <row r="1103" spans="2:6" x14ac:dyDescent="0.4">
      <c r="B1103" s="147" t="s">
        <v>1809</v>
      </c>
      <c r="C1103" s="147" t="s">
        <v>2841</v>
      </c>
      <c r="D1103" s="147" t="s">
        <v>2842</v>
      </c>
      <c r="E1103" s="147">
        <v>375</v>
      </c>
      <c r="F1103" s="148"/>
    </row>
    <row r="1104" spans="2:6" x14ac:dyDescent="0.4">
      <c r="B1104" s="147" t="s">
        <v>1810</v>
      </c>
      <c r="C1104" s="147" t="s">
        <v>2843</v>
      </c>
      <c r="D1104" s="147" t="s">
        <v>335</v>
      </c>
      <c r="E1104" s="147">
        <v>48</v>
      </c>
      <c r="F1104" s="148"/>
    </row>
    <row r="1105" spans="2:6" x14ac:dyDescent="0.4">
      <c r="B1105" s="147" t="s">
        <v>1811</v>
      </c>
      <c r="C1105" s="147" t="s">
        <v>2844</v>
      </c>
      <c r="D1105" s="147" t="s">
        <v>2842</v>
      </c>
      <c r="E1105" s="147">
        <v>30</v>
      </c>
      <c r="F1105" s="148"/>
    </row>
    <row r="1106" spans="2:6" x14ac:dyDescent="0.4">
      <c r="B1106" s="147" t="s">
        <v>1812</v>
      </c>
      <c r="C1106" s="147" t="s">
        <v>2845</v>
      </c>
      <c r="D1106" s="147" t="s">
        <v>1375</v>
      </c>
      <c r="E1106" s="147">
        <v>2750</v>
      </c>
      <c r="F1106" s="148"/>
    </row>
    <row r="1107" spans="2:6" x14ac:dyDescent="0.4">
      <c r="B1107" s="147" t="s">
        <v>1813</v>
      </c>
      <c r="C1107" s="147" t="s">
        <v>2846</v>
      </c>
      <c r="D1107" s="147" t="s">
        <v>1373</v>
      </c>
      <c r="E1107" s="147">
        <v>13800</v>
      </c>
      <c r="F1107" s="148"/>
    </row>
    <row r="1108" spans="2:6" x14ac:dyDescent="0.4">
      <c r="B1108" s="147" t="s">
        <v>1814</v>
      </c>
      <c r="C1108" s="147" t="s">
        <v>2847</v>
      </c>
      <c r="D1108" s="147" t="s">
        <v>1373</v>
      </c>
      <c r="E1108" s="147">
        <v>13700</v>
      </c>
      <c r="F1108" s="148"/>
    </row>
    <row r="1109" spans="2:6" x14ac:dyDescent="0.4">
      <c r="B1109" s="147" t="s">
        <v>1815</v>
      </c>
      <c r="C1109" s="147" t="s">
        <v>2848</v>
      </c>
      <c r="D1109" s="147" t="s">
        <v>1373</v>
      </c>
      <c r="E1109" s="147">
        <v>26900</v>
      </c>
      <c r="F1109" s="148"/>
    </row>
    <row r="1110" spans="2:6" x14ac:dyDescent="0.4">
      <c r="B1110" s="147" t="s">
        <v>1816</v>
      </c>
      <c r="C1110" s="147" t="s">
        <v>2849</v>
      </c>
      <c r="D1110" s="147" t="s">
        <v>1373</v>
      </c>
      <c r="E1110" s="147">
        <v>18600</v>
      </c>
      <c r="F1110" s="148"/>
    </row>
    <row r="1111" spans="2:6" x14ac:dyDescent="0.4">
      <c r="B1111" s="147" t="s">
        <v>1817</v>
      </c>
      <c r="C1111" s="147" t="s">
        <v>2850</v>
      </c>
      <c r="D1111" s="147" t="s">
        <v>1373</v>
      </c>
      <c r="E1111" s="147">
        <v>8460</v>
      </c>
      <c r="F1111" s="148"/>
    </row>
    <row r="1112" spans="2:6" x14ac:dyDescent="0.4">
      <c r="B1112" s="147" t="s">
        <v>1376</v>
      </c>
      <c r="C1112" s="147" t="s">
        <v>2851</v>
      </c>
      <c r="D1112" s="147" t="s">
        <v>1373</v>
      </c>
      <c r="E1112" s="147">
        <v>13500</v>
      </c>
      <c r="F1112" s="148"/>
    </row>
    <row r="1113" spans="2:6" x14ac:dyDescent="0.4">
      <c r="B1113" s="147" t="s">
        <v>1377</v>
      </c>
      <c r="C1113" s="147" t="s">
        <v>2852</v>
      </c>
      <c r="D1113" s="147" t="s">
        <v>1373</v>
      </c>
      <c r="E1113" s="147">
        <v>3340</v>
      </c>
      <c r="F1113" s="148"/>
    </row>
    <row r="1114" spans="2:6" x14ac:dyDescent="0.4">
      <c r="B1114" s="147" t="s">
        <v>1818</v>
      </c>
      <c r="C1114" s="147" t="s">
        <v>2853</v>
      </c>
      <c r="D1114" s="147" t="s">
        <v>1375</v>
      </c>
      <c r="E1114" s="147">
        <v>8110</v>
      </c>
      <c r="F1114" s="148"/>
    </row>
    <row r="1115" spans="2:6" x14ac:dyDescent="0.4">
      <c r="B1115" s="147" t="s">
        <v>1819</v>
      </c>
      <c r="C1115" s="147" t="s">
        <v>2854</v>
      </c>
      <c r="D1115" s="147" t="s">
        <v>335</v>
      </c>
      <c r="E1115" s="147">
        <v>1930</v>
      </c>
      <c r="F1115" s="148"/>
    </row>
    <row r="1116" spans="2:6" x14ac:dyDescent="0.4">
      <c r="B1116" s="147" t="s">
        <v>1820</v>
      </c>
      <c r="C1116" s="147" t="s">
        <v>2855</v>
      </c>
      <c r="D1116" s="147" t="s">
        <v>659</v>
      </c>
      <c r="E1116" s="147">
        <v>1320</v>
      </c>
      <c r="F1116" s="148"/>
    </row>
    <row r="1117" spans="2:6" x14ac:dyDescent="0.4">
      <c r="B1117" s="147" t="s">
        <v>1821</v>
      </c>
      <c r="C1117" s="147" t="s">
        <v>2856</v>
      </c>
      <c r="D1117" s="147" t="s">
        <v>332</v>
      </c>
      <c r="E1117" s="147">
        <v>909</v>
      </c>
      <c r="F1117" s="148"/>
    </row>
    <row r="1118" spans="2:6" x14ac:dyDescent="0.4">
      <c r="B1118" s="147" t="s">
        <v>1379</v>
      </c>
      <c r="C1118" s="147" t="s">
        <v>1378</v>
      </c>
      <c r="D1118" s="147" t="s">
        <v>1373</v>
      </c>
      <c r="E1118" s="147">
        <v>158</v>
      </c>
      <c r="F1118" s="148"/>
    </row>
    <row r="1119" spans="2:6" x14ac:dyDescent="0.4">
      <c r="B1119" s="147" t="s">
        <v>1381</v>
      </c>
      <c r="C1119" s="147" t="s">
        <v>1380</v>
      </c>
      <c r="D1119" s="147" t="s">
        <v>1373</v>
      </c>
      <c r="E1119" s="147">
        <v>177</v>
      </c>
      <c r="F1119" s="148"/>
    </row>
    <row r="1120" spans="2:6" x14ac:dyDescent="0.4">
      <c r="B1120" s="147" t="s">
        <v>1383</v>
      </c>
      <c r="C1120" s="147" t="s">
        <v>1382</v>
      </c>
      <c r="D1120" s="147" t="s">
        <v>1373</v>
      </c>
      <c r="E1120" s="147">
        <v>184</v>
      </c>
      <c r="F1120" s="148"/>
    </row>
    <row r="1121" spans="2:6" x14ac:dyDescent="0.4">
      <c r="B1121" s="147" t="s">
        <v>1385</v>
      </c>
      <c r="C1121" s="147" t="s">
        <v>1384</v>
      </c>
      <c r="D1121" s="147" t="s">
        <v>1373</v>
      </c>
      <c r="E1121" s="147">
        <v>294</v>
      </c>
      <c r="F1121" s="148"/>
    </row>
    <row r="1122" spans="2:6" x14ac:dyDescent="0.4">
      <c r="B1122" s="147" t="s">
        <v>1387</v>
      </c>
      <c r="C1122" s="147" t="s">
        <v>1386</v>
      </c>
      <c r="D1122" s="147" t="s">
        <v>1373</v>
      </c>
      <c r="E1122" s="147">
        <v>434</v>
      </c>
      <c r="F1122" s="148"/>
    </row>
    <row r="1123" spans="2:6" x14ac:dyDescent="0.4">
      <c r="B1123" s="147" t="s">
        <v>1390</v>
      </c>
      <c r="C1123" s="147" t="s">
        <v>1389</v>
      </c>
      <c r="D1123" s="147" t="s">
        <v>1388</v>
      </c>
      <c r="E1123" s="147">
        <v>2000</v>
      </c>
      <c r="F1123" s="148"/>
    </row>
    <row r="1124" spans="2:6" x14ac:dyDescent="0.4">
      <c r="B1124" s="147" t="s">
        <v>1392</v>
      </c>
      <c r="C1124" s="147" t="s">
        <v>1391</v>
      </c>
      <c r="D1124" s="147" t="s">
        <v>1373</v>
      </c>
      <c r="E1124" s="147">
        <v>1240</v>
      </c>
      <c r="F1124" s="148"/>
    </row>
    <row r="1125" spans="2:6" x14ac:dyDescent="0.4">
      <c r="B1125" s="147" t="s">
        <v>1394</v>
      </c>
      <c r="C1125" s="147" t="s">
        <v>1393</v>
      </c>
      <c r="D1125" s="147" t="s">
        <v>1373</v>
      </c>
      <c r="E1125" s="147">
        <v>2290</v>
      </c>
      <c r="F1125" s="148"/>
    </row>
    <row r="1126" spans="2:6" x14ac:dyDescent="0.4">
      <c r="B1126" s="147" t="s">
        <v>1396</v>
      </c>
      <c r="C1126" s="147" t="s">
        <v>1395</v>
      </c>
      <c r="D1126" s="147" t="s">
        <v>1373</v>
      </c>
      <c r="E1126" s="147">
        <v>317</v>
      </c>
      <c r="F1126" s="148"/>
    </row>
    <row r="1127" spans="2:6" x14ac:dyDescent="0.4">
      <c r="B1127" s="147" t="s">
        <v>1398</v>
      </c>
      <c r="C1127" s="147" t="s">
        <v>1397</v>
      </c>
      <c r="D1127" s="147" t="s">
        <v>1373</v>
      </c>
      <c r="E1127" s="147">
        <v>205</v>
      </c>
      <c r="F1127" s="148"/>
    </row>
    <row r="1128" spans="2:6" x14ac:dyDescent="0.4">
      <c r="B1128" s="147" t="s">
        <v>1400</v>
      </c>
      <c r="C1128" s="147" t="s">
        <v>1399</v>
      </c>
      <c r="D1128" s="147" t="s">
        <v>1373</v>
      </c>
      <c r="E1128" s="147">
        <v>3840</v>
      </c>
      <c r="F1128" s="148"/>
    </row>
    <row r="1129" spans="2:6" x14ac:dyDescent="0.4">
      <c r="B1129" s="147" t="s">
        <v>1402</v>
      </c>
      <c r="C1129" s="147" t="s">
        <v>1401</v>
      </c>
      <c r="D1129" s="147" t="s">
        <v>1373</v>
      </c>
      <c r="E1129" s="147">
        <v>10000</v>
      </c>
      <c r="F1129" s="148"/>
    </row>
    <row r="1130" spans="2:6" x14ac:dyDescent="0.4">
      <c r="B1130" s="147" t="s">
        <v>1404</v>
      </c>
      <c r="C1130" s="147" t="s">
        <v>1403</v>
      </c>
      <c r="D1130" s="147" t="s">
        <v>1373</v>
      </c>
      <c r="E1130" s="147">
        <v>1820</v>
      </c>
      <c r="F1130" s="148"/>
    </row>
    <row r="1131" spans="2:6" x14ac:dyDescent="0.4">
      <c r="B1131" s="147" t="s">
        <v>1406</v>
      </c>
      <c r="C1131" s="147" t="s">
        <v>1405</v>
      </c>
      <c r="D1131" s="147" t="s">
        <v>1373</v>
      </c>
      <c r="E1131" s="147">
        <v>2000</v>
      </c>
      <c r="F1131" s="148"/>
    </row>
    <row r="1132" spans="2:6" x14ac:dyDescent="0.4">
      <c r="B1132" s="147" t="s">
        <v>1408</v>
      </c>
      <c r="C1132" s="147" t="s">
        <v>1407</v>
      </c>
      <c r="D1132" s="147" t="s">
        <v>1373</v>
      </c>
      <c r="E1132" s="147">
        <v>750</v>
      </c>
      <c r="F1132" s="148"/>
    </row>
    <row r="1133" spans="2:6" x14ac:dyDescent="0.4">
      <c r="B1133" s="147" t="s">
        <v>1410</v>
      </c>
      <c r="C1133" s="147" t="s">
        <v>1409</v>
      </c>
      <c r="D1133" s="147" t="s">
        <v>1362</v>
      </c>
      <c r="E1133" s="147">
        <v>341</v>
      </c>
      <c r="F1133" s="148"/>
    </row>
    <row r="1134" spans="2:6" x14ac:dyDescent="0.4">
      <c r="B1134" s="147" t="s">
        <v>1412</v>
      </c>
      <c r="C1134" s="147" t="s">
        <v>1411</v>
      </c>
      <c r="D1134" s="147" t="s">
        <v>1362</v>
      </c>
      <c r="E1134" s="147">
        <v>242</v>
      </c>
      <c r="F1134" s="148"/>
    </row>
    <row r="1135" spans="2:6" x14ac:dyDescent="0.4">
      <c r="B1135" s="147" t="s">
        <v>1414</v>
      </c>
      <c r="C1135" s="147" t="s">
        <v>1413</v>
      </c>
      <c r="D1135" s="147" t="s">
        <v>1362</v>
      </c>
      <c r="E1135" s="147">
        <v>380</v>
      </c>
      <c r="F1135" s="148"/>
    </row>
    <row r="1136" spans="2:6" x14ac:dyDescent="0.4">
      <c r="B1136" s="147" t="s">
        <v>1416</v>
      </c>
      <c r="C1136" s="147" t="s">
        <v>1415</v>
      </c>
      <c r="D1136" s="147" t="s">
        <v>1362</v>
      </c>
      <c r="E1136" s="147">
        <v>444</v>
      </c>
      <c r="F1136" s="148"/>
    </row>
    <row r="1137" spans="2:6" x14ac:dyDescent="0.4">
      <c r="B1137" s="147" t="s">
        <v>1418</v>
      </c>
      <c r="C1137" s="147" t="s">
        <v>1417</v>
      </c>
      <c r="D1137" s="147" t="s">
        <v>1362</v>
      </c>
      <c r="E1137" s="147">
        <v>523</v>
      </c>
      <c r="F1137" s="148"/>
    </row>
    <row r="1138" spans="2:6" x14ac:dyDescent="0.4">
      <c r="B1138" s="147" t="s">
        <v>2857</v>
      </c>
      <c r="C1138" s="147" t="s">
        <v>1419</v>
      </c>
      <c r="D1138" s="147" t="s">
        <v>659</v>
      </c>
      <c r="E1138" s="147">
        <v>22</v>
      </c>
      <c r="F1138" s="148"/>
    </row>
    <row r="1139" spans="2:6" x14ac:dyDescent="0.4">
      <c r="B1139" s="147" t="s">
        <v>2858</v>
      </c>
      <c r="C1139" s="147" t="s">
        <v>1420</v>
      </c>
      <c r="D1139" s="147" t="s">
        <v>335</v>
      </c>
      <c r="E1139" s="147">
        <v>39</v>
      </c>
      <c r="F1139" s="148"/>
    </row>
    <row r="1140" spans="2:6" x14ac:dyDescent="0.4">
      <c r="B1140" s="147" t="s">
        <v>1421</v>
      </c>
      <c r="C1140" s="147" t="s">
        <v>2859</v>
      </c>
      <c r="D1140" s="147" t="s">
        <v>659</v>
      </c>
      <c r="E1140" s="147">
        <v>13</v>
      </c>
      <c r="F1140" s="148"/>
    </row>
    <row r="1141" spans="2:6" x14ac:dyDescent="0.4">
      <c r="B1141" s="147" t="s">
        <v>1422</v>
      </c>
      <c r="C1141" s="147" t="s">
        <v>2860</v>
      </c>
      <c r="D1141" s="147" t="s">
        <v>659</v>
      </c>
      <c r="E1141" s="147">
        <v>64</v>
      </c>
      <c r="F1141" s="148"/>
    </row>
    <row r="1142" spans="2:6" x14ac:dyDescent="0.4">
      <c r="B1142" s="147" t="s">
        <v>1424</v>
      </c>
      <c r="C1142" s="147" t="s">
        <v>1423</v>
      </c>
      <c r="D1142" s="147" t="s">
        <v>335</v>
      </c>
      <c r="E1142" s="147">
        <v>28</v>
      </c>
      <c r="F1142" s="148"/>
    </row>
    <row r="1143" spans="2:6" x14ac:dyDescent="0.4">
      <c r="B1143" s="147" t="s">
        <v>1425</v>
      </c>
      <c r="C1143" s="147" t="s">
        <v>2861</v>
      </c>
      <c r="D1143" s="147" t="s">
        <v>659</v>
      </c>
      <c r="E1143" s="147">
        <v>9</v>
      </c>
      <c r="F1143" s="148"/>
    </row>
    <row r="1144" spans="2:6" x14ac:dyDescent="0.4">
      <c r="B1144" s="147" t="s">
        <v>1426</v>
      </c>
      <c r="C1144" s="147" t="s">
        <v>2862</v>
      </c>
      <c r="D1144" s="147" t="s">
        <v>659</v>
      </c>
      <c r="E1144" s="147">
        <v>8</v>
      </c>
      <c r="F1144" s="148"/>
    </row>
    <row r="1145" spans="2:6" x14ac:dyDescent="0.4">
      <c r="B1145" s="147" t="s">
        <v>1428</v>
      </c>
      <c r="C1145" s="147" t="s">
        <v>1427</v>
      </c>
      <c r="D1145" s="147" t="s">
        <v>1317</v>
      </c>
      <c r="E1145" s="147">
        <v>1840</v>
      </c>
      <c r="F1145" s="148"/>
    </row>
    <row r="1146" spans="2:6" x14ac:dyDescent="0.4">
      <c r="B1146" s="147" t="s">
        <v>1430</v>
      </c>
      <c r="C1146" s="147" t="s">
        <v>1429</v>
      </c>
      <c r="D1146" s="147" t="s">
        <v>1320</v>
      </c>
      <c r="E1146" s="147">
        <v>993</v>
      </c>
      <c r="F1146" s="148"/>
    </row>
    <row r="1147" spans="2:6" x14ac:dyDescent="0.4">
      <c r="B1147" s="147" t="s">
        <v>1432</v>
      </c>
      <c r="C1147" s="147" t="s">
        <v>1431</v>
      </c>
      <c r="D1147" s="147" t="s">
        <v>1317</v>
      </c>
      <c r="E1147" s="147">
        <v>257</v>
      </c>
      <c r="F1147" s="148"/>
    </row>
    <row r="1148" spans="2:6" x14ac:dyDescent="0.4">
      <c r="B1148" s="147" t="s">
        <v>1434</v>
      </c>
      <c r="C1148" s="147" t="s">
        <v>1433</v>
      </c>
      <c r="D1148" s="147" t="s">
        <v>1320</v>
      </c>
      <c r="E1148" s="147">
        <v>270</v>
      </c>
      <c r="F1148" s="148"/>
    </row>
    <row r="1149" spans="2:6" x14ac:dyDescent="0.4">
      <c r="B1149" s="147" t="s">
        <v>1436</v>
      </c>
      <c r="C1149" s="147" t="s">
        <v>1435</v>
      </c>
      <c r="D1149" s="147" t="s">
        <v>335</v>
      </c>
      <c r="E1149" s="147">
        <v>5</v>
      </c>
      <c r="F1149" s="148"/>
    </row>
    <row r="1150" spans="2:6" x14ac:dyDescent="0.4">
      <c r="B1150" s="147" t="s">
        <v>1438</v>
      </c>
      <c r="C1150" s="147" t="s">
        <v>1437</v>
      </c>
      <c r="D1150" s="147" t="s">
        <v>392</v>
      </c>
      <c r="E1150" s="147">
        <v>4</v>
      </c>
      <c r="F1150" s="148"/>
    </row>
    <row r="1151" spans="2:6" x14ac:dyDescent="0.4">
      <c r="B1151" s="147" t="s">
        <v>1827</v>
      </c>
      <c r="C1151" s="147" t="s">
        <v>2863</v>
      </c>
      <c r="D1151" s="147" t="s">
        <v>335</v>
      </c>
      <c r="E1151" s="147">
        <v>453</v>
      </c>
      <c r="F1151" s="148"/>
    </row>
    <row r="1152" spans="2:6" x14ac:dyDescent="0.4">
      <c r="B1152" s="147" t="s">
        <v>1828</v>
      </c>
      <c r="C1152" s="147" t="s">
        <v>2864</v>
      </c>
      <c r="D1152" s="147" t="s">
        <v>335</v>
      </c>
      <c r="E1152" s="147">
        <v>453</v>
      </c>
      <c r="F1152" s="148"/>
    </row>
    <row r="1153" spans="2:6" x14ac:dyDescent="0.4">
      <c r="B1153" s="147" t="s">
        <v>2865</v>
      </c>
      <c r="C1153" s="147" t="s">
        <v>2866</v>
      </c>
      <c r="D1153" s="147" t="s">
        <v>335</v>
      </c>
      <c r="E1153" s="147">
        <v>306</v>
      </c>
      <c r="F1153" s="148"/>
    </row>
    <row r="1154" spans="2:6" x14ac:dyDescent="0.4">
      <c r="B1154" s="147" t="s">
        <v>1829</v>
      </c>
      <c r="C1154" s="147" t="s">
        <v>2867</v>
      </c>
      <c r="D1154" s="147" t="s">
        <v>335</v>
      </c>
      <c r="E1154" s="147">
        <v>306</v>
      </c>
      <c r="F1154" s="148"/>
    </row>
    <row r="1155" spans="2:6" x14ac:dyDescent="0.4">
      <c r="B1155" s="147" t="s">
        <v>1439</v>
      </c>
      <c r="C1155" s="147" t="s">
        <v>2868</v>
      </c>
      <c r="D1155" s="147" t="s">
        <v>335</v>
      </c>
      <c r="E1155" s="147">
        <v>101</v>
      </c>
      <c r="F1155" s="148"/>
    </row>
    <row r="1156" spans="2:6" x14ac:dyDescent="0.4">
      <c r="B1156" s="147" t="s">
        <v>1440</v>
      </c>
      <c r="C1156" s="147" t="s">
        <v>2869</v>
      </c>
      <c r="D1156" s="147" t="s">
        <v>335</v>
      </c>
      <c r="E1156" s="147">
        <v>23</v>
      </c>
      <c r="F1156" s="148"/>
    </row>
    <row r="1157" spans="2:6" x14ac:dyDescent="0.4">
      <c r="B1157" s="147" t="s">
        <v>1442</v>
      </c>
      <c r="C1157" s="147" t="s">
        <v>1441</v>
      </c>
      <c r="D1157" s="147" t="s">
        <v>335</v>
      </c>
      <c r="E1157" s="147">
        <v>690</v>
      </c>
      <c r="F1157" s="148"/>
    </row>
    <row r="1158" spans="2:6" x14ac:dyDescent="0.4">
      <c r="B1158" s="147" t="s">
        <v>1444</v>
      </c>
      <c r="C1158" s="147" t="s">
        <v>1443</v>
      </c>
      <c r="D1158" s="147" t="s">
        <v>335</v>
      </c>
      <c r="E1158" s="147">
        <v>16</v>
      </c>
      <c r="F1158" s="148"/>
    </row>
    <row r="1159" spans="2:6" x14ac:dyDescent="0.4">
      <c r="B1159" s="147" t="s">
        <v>1446</v>
      </c>
      <c r="C1159" s="147" t="s">
        <v>1445</v>
      </c>
      <c r="D1159" s="147" t="s">
        <v>1373</v>
      </c>
      <c r="E1159" s="147">
        <v>412</v>
      </c>
      <c r="F1159" s="148"/>
    </row>
    <row r="1160" spans="2:6" x14ac:dyDescent="0.4">
      <c r="B1160" s="147" t="s">
        <v>1447</v>
      </c>
      <c r="C1160" s="147" t="s">
        <v>2870</v>
      </c>
      <c r="D1160" s="147" t="s">
        <v>1362</v>
      </c>
      <c r="E1160" s="147">
        <v>3710</v>
      </c>
      <c r="F1160" s="148"/>
    </row>
    <row r="1161" spans="2:6" x14ac:dyDescent="0.4">
      <c r="B1161" s="147" t="s">
        <v>1448</v>
      </c>
      <c r="C1161" s="147" t="s">
        <v>2871</v>
      </c>
      <c r="D1161" s="147"/>
      <c r="E1161" s="147">
        <v>17</v>
      </c>
      <c r="F1161" s="148"/>
    </row>
    <row r="1162" spans="2:6" x14ac:dyDescent="0.4">
      <c r="B1162" s="147" t="s">
        <v>1832</v>
      </c>
      <c r="C1162" s="147" t="s">
        <v>2872</v>
      </c>
      <c r="D1162" s="147"/>
      <c r="E1162" s="147">
        <v>11</v>
      </c>
      <c r="F1162" s="148"/>
    </row>
    <row r="1163" spans="2:6" x14ac:dyDescent="0.4">
      <c r="B1163" s="147" t="s">
        <v>1449</v>
      </c>
      <c r="C1163" s="147" t="s">
        <v>2873</v>
      </c>
      <c r="D1163" s="147"/>
      <c r="E1163" s="147">
        <v>544</v>
      </c>
      <c r="F1163" s="148"/>
    </row>
    <row r="1164" spans="2:6" x14ac:dyDescent="0.4">
      <c r="B1164" s="147" t="s">
        <v>1450</v>
      </c>
      <c r="C1164" s="147" t="s">
        <v>2874</v>
      </c>
      <c r="D1164" s="147"/>
      <c r="E1164" s="147">
        <v>868</v>
      </c>
      <c r="F1164" s="148"/>
    </row>
    <row r="1165" spans="2:6" x14ac:dyDescent="0.4">
      <c r="B1165" s="147" t="s">
        <v>1451</v>
      </c>
      <c r="C1165" s="147" t="s">
        <v>2875</v>
      </c>
      <c r="D1165" s="147"/>
      <c r="E1165" s="147">
        <v>5370</v>
      </c>
      <c r="F1165" s="148"/>
    </row>
    <row r="1166" spans="2:6" x14ac:dyDescent="0.4">
      <c r="B1166" s="147" t="s">
        <v>1452</v>
      </c>
      <c r="C1166" s="147" t="s">
        <v>2876</v>
      </c>
      <c r="D1166" s="147"/>
      <c r="E1166" s="147">
        <v>1020</v>
      </c>
      <c r="F1166" s="148"/>
    </row>
    <row r="1167" spans="2:6" x14ac:dyDescent="0.4">
      <c r="B1167" s="147" t="s">
        <v>1453</v>
      </c>
      <c r="C1167" s="147" t="s">
        <v>2877</v>
      </c>
      <c r="D1167" s="147"/>
      <c r="E1167" s="147">
        <v>1490</v>
      </c>
      <c r="F1167" s="148"/>
    </row>
    <row r="1168" spans="2:6" x14ac:dyDescent="0.4">
      <c r="B1168" s="147" t="s">
        <v>1454</v>
      </c>
      <c r="C1168" s="147" t="s">
        <v>2878</v>
      </c>
      <c r="D1168" s="147"/>
      <c r="E1168" s="147">
        <v>411</v>
      </c>
      <c r="F1168" s="148"/>
    </row>
    <row r="1169" spans="2:6" x14ac:dyDescent="0.4">
      <c r="B1169" s="147" t="s">
        <v>1455</v>
      </c>
      <c r="C1169" s="147" t="s">
        <v>2879</v>
      </c>
      <c r="D1169" s="147"/>
      <c r="E1169" s="147">
        <v>406</v>
      </c>
      <c r="F1169" s="148"/>
    </row>
    <row r="1170" spans="2:6" x14ac:dyDescent="0.4">
      <c r="B1170" s="147" t="s">
        <v>1456</v>
      </c>
      <c r="C1170" s="147" t="s">
        <v>2880</v>
      </c>
      <c r="D1170" s="147"/>
      <c r="E1170" s="147">
        <v>180</v>
      </c>
      <c r="F1170" s="148"/>
    </row>
    <row r="1171" spans="2:6" x14ac:dyDescent="0.4">
      <c r="B1171" s="147" t="s">
        <v>1457</v>
      </c>
      <c r="C1171" s="147" t="s">
        <v>2881</v>
      </c>
      <c r="D1171" s="147"/>
      <c r="E1171" s="147">
        <v>92</v>
      </c>
      <c r="F1171" s="148"/>
    </row>
    <row r="1172" spans="2:6" x14ac:dyDescent="0.4">
      <c r="B1172" s="147" t="s">
        <v>1458</v>
      </c>
      <c r="C1172" s="147" t="s">
        <v>2882</v>
      </c>
      <c r="D1172" s="147"/>
      <c r="E1172" s="147">
        <v>144</v>
      </c>
      <c r="F1172" s="148"/>
    </row>
    <row r="1173" spans="2:6" x14ac:dyDescent="0.4">
      <c r="B1173" s="147" t="s">
        <v>1459</v>
      </c>
      <c r="C1173" s="147" t="s">
        <v>2883</v>
      </c>
      <c r="D1173" s="147"/>
      <c r="E1173" s="147">
        <v>1600</v>
      </c>
      <c r="F1173" s="148"/>
    </row>
    <row r="1174" spans="2:6" x14ac:dyDescent="0.4">
      <c r="B1174" s="147" t="s">
        <v>1460</v>
      </c>
      <c r="C1174" s="147" t="s">
        <v>2884</v>
      </c>
      <c r="D1174" s="147"/>
      <c r="E1174" s="147">
        <v>2070</v>
      </c>
      <c r="F1174" s="148"/>
    </row>
    <row r="1175" spans="2:6" x14ac:dyDescent="0.4">
      <c r="B1175" s="147" t="s">
        <v>1461</v>
      </c>
      <c r="C1175" s="147" t="s">
        <v>2885</v>
      </c>
      <c r="D1175" s="147"/>
      <c r="E1175" s="147">
        <v>4470</v>
      </c>
      <c r="F1175" s="148"/>
    </row>
    <row r="1176" spans="2:6" x14ac:dyDescent="0.4">
      <c r="B1176" s="147" t="s">
        <v>2886</v>
      </c>
      <c r="C1176" s="147" t="s">
        <v>2887</v>
      </c>
      <c r="D1176" s="147"/>
      <c r="E1176" s="147">
        <v>17</v>
      </c>
      <c r="F1176" s="148"/>
    </row>
    <row r="1177" spans="2:6" x14ac:dyDescent="0.4">
      <c r="B1177" s="147" t="s">
        <v>1834</v>
      </c>
      <c r="C1177" s="147" t="s">
        <v>2888</v>
      </c>
      <c r="D1177" s="147"/>
      <c r="E1177" s="147">
        <v>18</v>
      </c>
      <c r="F1177" s="148"/>
    </row>
    <row r="1178" spans="2:6" x14ac:dyDescent="0.4">
      <c r="B1178" s="147" t="s">
        <v>1463</v>
      </c>
      <c r="C1178" s="147" t="s">
        <v>1462</v>
      </c>
      <c r="D1178" s="147"/>
      <c r="E1178" s="147">
        <v>3490</v>
      </c>
      <c r="F1178" s="148"/>
    </row>
    <row r="1179" spans="2:6" x14ac:dyDescent="0.4">
      <c r="B1179" s="147" t="s">
        <v>1465</v>
      </c>
      <c r="C1179" s="147" t="s">
        <v>1464</v>
      </c>
      <c r="D1179" s="147"/>
      <c r="E1179" s="147">
        <v>3210</v>
      </c>
      <c r="F1179" s="148"/>
    </row>
    <row r="1180" spans="2:6" x14ac:dyDescent="0.4">
      <c r="B1180" s="147" t="s">
        <v>1467</v>
      </c>
      <c r="C1180" s="147" t="s">
        <v>1466</v>
      </c>
      <c r="D1180" s="147"/>
      <c r="E1180" s="147">
        <v>4430</v>
      </c>
      <c r="F1180" s="148"/>
    </row>
    <row r="1181" spans="2:6" x14ac:dyDescent="0.4">
      <c r="B1181" s="147" t="s">
        <v>1468</v>
      </c>
      <c r="C1181" s="147" t="s">
        <v>2889</v>
      </c>
      <c r="D1181" s="147"/>
      <c r="E1181" s="147">
        <v>4350</v>
      </c>
      <c r="F1181" s="148"/>
    </row>
    <row r="1182" spans="2:6" x14ac:dyDescent="0.4">
      <c r="B1182" s="147" t="s">
        <v>1469</v>
      </c>
      <c r="C1182" s="147" t="s">
        <v>2890</v>
      </c>
      <c r="D1182" s="147"/>
      <c r="E1182" s="147">
        <v>5870</v>
      </c>
      <c r="F1182" s="148"/>
    </row>
    <row r="1183" spans="2:6" x14ac:dyDescent="0.4">
      <c r="B1183" s="147" t="s">
        <v>1470</v>
      </c>
      <c r="C1183" s="147" t="s">
        <v>2891</v>
      </c>
      <c r="D1183" s="147"/>
      <c r="E1183" s="147">
        <v>3730</v>
      </c>
      <c r="F1183" s="148"/>
    </row>
    <row r="1184" spans="2:6" x14ac:dyDescent="0.4">
      <c r="B1184" s="147" t="s">
        <v>1471</v>
      </c>
      <c r="C1184" s="147" t="s">
        <v>2892</v>
      </c>
      <c r="D1184" s="147"/>
      <c r="E1184" s="147">
        <v>6030</v>
      </c>
      <c r="F1184" s="148"/>
    </row>
    <row r="1185" spans="2:6" x14ac:dyDescent="0.4">
      <c r="B1185" s="147" t="s">
        <v>1472</v>
      </c>
      <c r="C1185" s="147" t="s">
        <v>2893</v>
      </c>
      <c r="D1185" s="147"/>
      <c r="E1185" s="147">
        <v>4120</v>
      </c>
      <c r="F1185" s="148"/>
    </row>
    <row r="1186" spans="2:6" x14ac:dyDescent="0.4">
      <c r="B1186" s="147" t="s">
        <v>1473</v>
      </c>
      <c r="C1186" s="147" t="s">
        <v>2894</v>
      </c>
      <c r="D1186" s="147"/>
      <c r="E1186" s="147">
        <v>3750</v>
      </c>
      <c r="F1186" s="148"/>
    </row>
    <row r="1187" spans="2:6" x14ac:dyDescent="0.4">
      <c r="B1187" s="147" t="s">
        <v>1474</v>
      </c>
      <c r="C1187" s="147" t="s">
        <v>2895</v>
      </c>
      <c r="D1187" s="147"/>
      <c r="E1187" s="147">
        <v>6100</v>
      </c>
      <c r="F1187" s="148"/>
    </row>
    <row r="1188" spans="2:6" x14ac:dyDescent="0.4">
      <c r="B1188" s="147" t="s">
        <v>1475</v>
      </c>
      <c r="C1188" s="147" t="s">
        <v>2896</v>
      </c>
      <c r="D1188" s="147"/>
      <c r="E1188" s="147">
        <v>229</v>
      </c>
      <c r="F1188" s="148"/>
    </row>
    <row r="1189" spans="2:6" x14ac:dyDescent="0.4">
      <c r="B1189" s="147" t="s">
        <v>1476</v>
      </c>
      <c r="C1189" s="147" t="s">
        <v>2897</v>
      </c>
      <c r="D1189" s="147"/>
      <c r="E1189" s="147">
        <v>564</v>
      </c>
      <c r="F1189" s="148"/>
    </row>
    <row r="1190" spans="2:6" x14ac:dyDescent="0.4">
      <c r="B1190" s="147" t="s">
        <v>1477</v>
      </c>
      <c r="C1190" s="147" t="s">
        <v>2898</v>
      </c>
      <c r="D1190" s="147"/>
      <c r="E1190" s="147">
        <v>633</v>
      </c>
      <c r="F1190" s="148"/>
    </row>
    <row r="1191" spans="2:6" x14ac:dyDescent="0.4">
      <c r="B1191" s="147" t="s">
        <v>1478</v>
      </c>
      <c r="C1191" s="147" t="s">
        <v>2899</v>
      </c>
      <c r="D1191" s="147"/>
      <c r="E1191" s="147">
        <v>1620</v>
      </c>
      <c r="F1191" s="148"/>
    </row>
    <row r="1192" spans="2:6" x14ac:dyDescent="0.4">
      <c r="B1192" s="147" t="s">
        <v>1479</v>
      </c>
      <c r="C1192" s="147" t="s">
        <v>2900</v>
      </c>
      <c r="D1192" s="147"/>
      <c r="E1192" s="147">
        <v>1690</v>
      </c>
      <c r="F1192" s="148"/>
    </row>
    <row r="1193" spans="2:6" x14ac:dyDescent="0.4">
      <c r="B1193" s="147" t="s">
        <v>1480</v>
      </c>
      <c r="C1193" s="147" t="s">
        <v>2901</v>
      </c>
      <c r="D1193" s="147"/>
      <c r="E1193" s="147">
        <v>748</v>
      </c>
      <c r="F1193" s="148"/>
    </row>
    <row r="1194" spans="2:6" x14ac:dyDescent="0.4">
      <c r="B1194" s="147" t="s">
        <v>1481</v>
      </c>
      <c r="C1194" s="147" t="s">
        <v>2902</v>
      </c>
      <c r="D1194" s="147"/>
      <c r="E1194" s="147">
        <v>2050</v>
      </c>
      <c r="F1194" s="148"/>
    </row>
    <row r="1195" spans="2:6" x14ac:dyDescent="0.4">
      <c r="B1195" s="147" t="s">
        <v>1482</v>
      </c>
      <c r="C1195" s="147" t="s">
        <v>2903</v>
      </c>
      <c r="D1195" s="147"/>
      <c r="E1195" s="147">
        <v>1510</v>
      </c>
      <c r="F1195" s="148"/>
    </row>
    <row r="1196" spans="2:6" x14ac:dyDescent="0.4">
      <c r="B1196" s="147" t="s">
        <v>1483</v>
      </c>
      <c r="C1196" s="147" t="s">
        <v>2904</v>
      </c>
      <c r="D1196" s="147"/>
      <c r="E1196" s="147">
        <v>1520</v>
      </c>
      <c r="F1196" s="148"/>
    </row>
    <row r="1197" spans="2:6" x14ac:dyDescent="0.4">
      <c r="B1197" s="147" t="s">
        <v>1484</v>
      </c>
      <c r="C1197" s="147" t="s">
        <v>2905</v>
      </c>
      <c r="D1197" s="147"/>
      <c r="E1197" s="147">
        <v>1610</v>
      </c>
      <c r="F1197" s="148"/>
    </row>
    <row r="1198" spans="2:6" x14ac:dyDescent="0.4">
      <c r="B1198" s="147" t="s">
        <v>1485</v>
      </c>
      <c r="C1198" s="147" t="s">
        <v>2906</v>
      </c>
      <c r="D1198" s="147"/>
      <c r="E1198" s="147">
        <v>1490</v>
      </c>
      <c r="F1198" s="148"/>
    </row>
    <row r="1199" spans="2:6" x14ac:dyDescent="0.4">
      <c r="B1199" s="147" t="s">
        <v>1486</v>
      </c>
      <c r="C1199" s="147" t="s">
        <v>2907</v>
      </c>
      <c r="D1199" s="147"/>
      <c r="E1199" s="147">
        <v>1440</v>
      </c>
      <c r="F1199" s="148"/>
    </row>
    <row r="1200" spans="2:6" x14ac:dyDescent="0.4">
      <c r="B1200" s="147" t="s">
        <v>1487</v>
      </c>
      <c r="C1200" s="147" t="s">
        <v>2908</v>
      </c>
      <c r="D1200" s="147"/>
      <c r="E1200" s="147">
        <v>1540</v>
      </c>
      <c r="F1200" s="148"/>
    </row>
    <row r="1201" spans="2:6" x14ac:dyDescent="0.4">
      <c r="B1201" s="147" t="s">
        <v>1488</v>
      </c>
      <c r="C1201" s="147" t="s">
        <v>2909</v>
      </c>
      <c r="D1201" s="147"/>
      <c r="E1201" s="147">
        <v>1600</v>
      </c>
      <c r="F1201" s="148"/>
    </row>
    <row r="1202" spans="2:6" x14ac:dyDescent="0.4">
      <c r="B1202" s="147" t="s">
        <v>1489</v>
      </c>
      <c r="C1202" s="147" t="s">
        <v>2910</v>
      </c>
      <c r="D1202" s="147"/>
      <c r="E1202" s="147">
        <v>1620</v>
      </c>
      <c r="F1202" s="148"/>
    </row>
    <row r="1203" spans="2:6" x14ac:dyDescent="0.4">
      <c r="B1203" s="147" t="s">
        <v>1490</v>
      </c>
      <c r="C1203" s="147" t="s">
        <v>2911</v>
      </c>
      <c r="D1203" s="147"/>
      <c r="E1203" s="147">
        <v>1610</v>
      </c>
      <c r="F1203" s="148"/>
    </row>
    <row r="1204" spans="2:6" x14ac:dyDescent="0.4">
      <c r="B1204" s="147" t="s">
        <v>1491</v>
      </c>
      <c r="C1204" s="147" t="s">
        <v>2912</v>
      </c>
      <c r="D1204" s="147"/>
      <c r="E1204" s="147">
        <v>1630</v>
      </c>
      <c r="F1204" s="148"/>
    </row>
    <row r="1205" spans="2:6" x14ac:dyDescent="0.4">
      <c r="B1205" s="147" t="s">
        <v>1492</v>
      </c>
      <c r="C1205" s="147" t="s">
        <v>2913</v>
      </c>
      <c r="D1205" s="147"/>
      <c r="E1205" s="147">
        <v>5780</v>
      </c>
      <c r="F1205" s="148"/>
    </row>
    <row r="1206" spans="2:6" x14ac:dyDescent="0.4">
      <c r="B1206" s="147" t="s">
        <v>1493</v>
      </c>
      <c r="C1206" s="147" t="s">
        <v>2914</v>
      </c>
      <c r="D1206" s="147"/>
      <c r="E1206" s="147">
        <v>22200</v>
      </c>
      <c r="F1206" s="148"/>
    </row>
    <row r="1207" spans="2:6" x14ac:dyDescent="0.4">
      <c r="B1207" s="147" t="s">
        <v>1494</v>
      </c>
      <c r="C1207" s="147" t="s">
        <v>2915</v>
      </c>
      <c r="D1207" s="147" t="s">
        <v>332</v>
      </c>
      <c r="E1207" s="147">
        <v>6</v>
      </c>
      <c r="F1207" s="148"/>
    </row>
    <row r="1208" spans="2:6" x14ac:dyDescent="0.4">
      <c r="B1208" s="147" t="s">
        <v>1495</v>
      </c>
      <c r="C1208" s="147" t="s">
        <v>2916</v>
      </c>
      <c r="D1208" s="147" t="s">
        <v>332</v>
      </c>
      <c r="E1208" s="147">
        <v>10</v>
      </c>
      <c r="F1208" s="148"/>
    </row>
    <row r="1209" spans="2:6" x14ac:dyDescent="0.4">
      <c r="B1209" s="147" t="s">
        <v>1496</v>
      </c>
      <c r="C1209" s="147" t="s">
        <v>2917</v>
      </c>
      <c r="D1209" s="147" t="s">
        <v>335</v>
      </c>
      <c r="E1209" s="147">
        <v>37</v>
      </c>
      <c r="F1209" s="148"/>
    </row>
    <row r="1210" spans="2:6" x14ac:dyDescent="0.4">
      <c r="B1210" s="147" t="s">
        <v>1497</v>
      </c>
      <c r="C1210" s="147" t="s">
        <v>2918</v>
      </c>
      <c r="D1210" s="147" t="s">
        <v>332</v>
      </c>
      <c r="E1210" s="147">
        <v>25</v>
      </c>
      <c r="F1210" s="148"/>
    </row>
    <row r="1211" spans="2:6" x14ac:dyDescent="0.4">
      <c r="B1211" s="147" t="s">
        <v>1498</v>
      </c>
      <c r="C1211" s="147" t="s">
        <v>2919</v>
      </c>
      <c r="D1211" s="147"/>
      <c r="E1211" s="147">
        <v>1060</v>
      </c>
      <c r="F1211" s="148"/>
    </row>
    <row r="1212" spans="2:6" x14ac:dyDescent="0.4">
      <c r="B1212" s="147" t="s">
        <v>1499</v>
      </c>
      <c r="C1212" s="147" t="s">
        <v>2920</v>
      </c>
      <c r="D1212" s="147"/>
      <c r="E1212" s="147">
        <v>139</v>
      </c>
      <c r="F1212" s="148"/>
    </row>
    <row r="1213" spans="2:6" x14ac:dyDescent="0.4">
      <c r="B1213" s="147" t="s">
        <v>1500</v>
      </c>
      <c r="C1213" s="147" t="s">
        <v>2921</v>
      </c>
      <c r="D1213" s="147"/>
      <c r="E1213" s="147">
        <v>303</v>
      </c>
      <c r="F1213" s="148"/>
    </row>
    <row r="1214" spans="2:6" x14ac:dyDescent="0.4">
      <c r="B1214" s="147" t="s">
        <v>1501</v>
      </c>
      <c r="C1214" s="147" t="s">
        <v>2922</v>
      </c>
      <c r="D1214" s="147"/>
      <c r="E1214" s="147">
        <v>1080000</v>
      </c>
      <c r="F1214" s="148"/>
    </row>
    <row r="1215" spans="2:6" x14ac:dyDescent="0.4">
      <c r="B1215" s="147" t="s">
        <v>2923</v>
      </c>
      <c r="C1215" s="147" t="s">
        <v>2924</v>
      </c>
      <c r="D1215" s="147"/>
      <c r="E1215" s="147"/>
    </row>
    <row r="1216" spans="2:6" x14ac:dyDescent="0.4">
      <c r="B1216" s="136" t="s">
        <v>2925</v>
      </c>
      <c r="C1216" s="136" t="s">
        <v>2925</v>
      </c>
      <c r="D1216" s="136" t="s">
        <v>2925</v>
      </c>
      <c r="E1216" s="136" t="s">
        <v>2925</v>
      </c>
    </row>
  </sheetData>
  <sheetProtection algorithmName="SHA-512" hashValue="CIDCOL1x0lZ32SojRztiRJG7AO5zqpcha9nKpcqZAhCiek++fsv2ayooqqPV+EpzYjW1E8vEPuM/xmd7TLhbtw==" saltValue="ZUSQBTnQcxDxYAFFAMCN9g==" spinCount="100000" sheet="1" objects="1" scenarios="1"/>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8F613-229D-4171-B798-D472D327F695}">
  <sheetPr>
    <tabColor theme="7" tint="0.79998168889431442"/>
  </sheetPr>
  <dimension ref="B1:E1206"/>
  <sheetViews>
    <sheetView showGridLines="0" workbookViewId="0">
      <selection activeCell="B3" sqref="B3"/>
    </sheetView>
  </sheetViews>
  <sheetFormatPr defaultRowHeight="15.75" x14ac:dyDescent="0.4"/>
  <cols>
    <col min="1" max="1" width="4.375" style="136" customWidth="1"/>
    <col min="2" max="2" width="18" style="136" customWidth="1"/>
    <col min="3" max="3" width="102.5" style="136" customWidth="1"/>
    <col min="4" max="16384" width="9" style="136"/>
  </cols>
  <sheetData>
    <row r="1" spans="2:5" x14ac:dyDescent="0.4">
      <c r="B1" s="145" t="s">
        <v>2926</v>
      </c>
    </row>
    <row r="2" spans="2:5" x14ac:dyDescent="0.4">
      <c r="B2" s="146" t="s">
        <v>298</v>
      </c>
      <c r="C2" s="146" t="s">
        <v>27</v>
      </c>
      <c r="D2" s="146" t="s">
        <v>297</v>
      </c>
      <c r="E2" s="146" t="s">
        <v>1523</v>
      </c>
    </row>
    <row r="3" spans="2:5" x14ac:dyDescent="0.4">
      <c r="B3" s="147" t="s">
        <v>1524</v>
      </c>
      <c r="C3" s="147" t="s">
        <v>1853</v>
      </c>
      <c r="D3" s="147"/>
      <c r="E3" s="147">
        <v>544</v>
      </c>
    </row>
    <row r="4" spans="2:5" x14ac:dyDescent="0.4">
      <c r="B4" s="147" t="s">
        <v>1525</v>
      </c>
      <c r="C4" s="147" t="s">
        <v>1854</v>
      </c>
      <c r="D4" s="147"/>
      <c r="E4" s="147">
        <v>868</v>
      </c>
    </row>
    <row r="5" spans="2:5" x14ac:dyDescent="0.4">
      <c r="B5" s="147" t="s">
        <v>299</v>
      </c>
      <c r="C5" s="147" t="s">
        <v>1855</v>
      </c>
      <c r="D5" s="147"/>
      <c r="E5" s="147">
        <v>5370</v>
      </c>
    </row>
    <row r="6" spans="2:5" x14ac:dyDescent="0.4">
      <c r="B6" s="147" t="s">
        <v>300</v>
      </c>
      <c r="C6" s="147" t="s">
        <v>1856</v>
      </c>
      <c r="D6" s="147"/>
      <c r="E6" s="147">
        <v>1020</v>
      </c>
    </row>
    <row r="7" spans="2:5" x14ac:dyDescent="0.4">
      <c r="B7" s="147" t="s">
        <v>1526</v>
      </c>
      <c r="C7" s="147" t="s">
        <v>1857</v>
      </c>
      <c r="D7" s="147"/>
      <c r="E7" s="147">
        <v>1490</v>
      </c>
    </row>
    <row r="8" spans="2:5" x14ac:dyDescent="0.4">
      <c r="B8" s="147" t="s">
        <v>1527</v>
      </c>
      <c r="C8" s="147" t="s">
        <v>2927</v>
      </c>
      <c r="D8" s="147"/>
      <c r="E8" s="147">
        <v>411</v>
      </c>
    </row>
    <row r="9" spans="2:5" x14ac:dyDescent="0.4">
      <c r="B9" s="147" t="s">
        <v>1528</v>
      </c>
      <c r="C9" s="147" t="s">
        <v>2928</v>
      </c>
      <c r="D9" s="147"/>
      <c r="E9" s="147">
        <v>406</v>
      </c>
    </row>
    <row r="10" spans="2:5" x14ac:dyDescent="0.4">
      <c r="B10" s="147" t="s">
        <v>1529</v>
      </c>
      <c r="C10" s="147" t="s">
        <v>1860</v>
      </c>
      <c r="D10" s="147"/>
      <c r="E10" s="147">
        <v>4350</v>
      </c>
    </row>
    <row r="11" spans="2:5" x14ac:dyDescent="0.4">
      <c r="B11" s="147" t="s">
        <v>1530</v>
      </c>
      <c r="C11" s="147" t="s">
        <v>1861</v>
      </c>
      <c r="D11" s="147"/>
      <c r="E11" s="147">
        <v>5870</v>
      </c>
    </row>
    <row r="12" spans="2:5" x14ac:dyDescent="0.4">
      <c r="B12" s="147" t="s">
        <v>1531</v>
      </c>
      <c r="C12" s="147" t="s">
        <v>1862</v>
      </c>
      <c r="D12" s="147"/>
      <c r="E12" s="147">
        <v>3730</v>
      </c>
    </row>
    <row r="13" spans="2:5" x14ac:dyDescent="0.4">
      <c r="B13" s="147" t="s">
        <v>1532</v>
      </c>
      <c r="C13" s="147" t="s">
        <v>1863</v>
      </c>
      <c r="D13" s="147"/>
      <c r="E13" s="147">
        <v>6030</v>
      </c>
    </row>
    <row r="14" spans="2:5" x14ac:dyDescent="0.4">
      <c r="B14" s="147" t="s">
        <v>301</v>
      </c>
      <c r="C14" s="147" t="s">
        <v>1864</v>
      </c>
      <c r="D14" s="147"/>
      <c r="E14" s="147">
        <v>4120</v>
      </c>
    </row>
    <row r="15" spans="2:5" x14ac:dyDescent="0.4">
      <c r="B15" s="147" t="s">
        <v>302</v>
      </c>
      <c r="C15" s="147" t="s">
        <v>1865</v>
      </c>
      <c r="D15" s="147"/>
      <c r="E15" s="147">
        <v>3750</v>
      </c>
    </row>
    <row r="16" spans="2:5" x14ac:dyDescent="0.4">
      <c r="B16" s="147" t="s">
        <v>303</v>
      </c>
      <c r="C16" s="147" t="s">
        <v>1866</v>
      </c>
      <c r="D16" s="147"/>
      <c r="E16" s="147">
        <v>6100</v>
      </c>
    </row>
    <row r="17" spans="2:5" x14ac:dyDescent="0.4">
      <c r="B17" s="147" t="s">
        <v>304</v>
      </c>
      <c r="C17" s="147" t="s">
        <v>1867</v>
      </c>
      <c r="D17" s="147"/>
      <c r="E17" s="147">
        <v>229</v>
      </c>
    </row>
    <row r="18" spans="2:5" x14ac:dyDescent="0.4">
      <c r="B18" s="147" t="s">
        <v>305</v>
      </c>
      <c r="C18" s="147" t="s">
        <v>2929</v>
      </c>
      <c r="D18" s="147"/>
      <c r="E18" s="147">
        <v>564</v>
      </c>
    </row>
    <row r="19" spans="2:5" x14ac:dyDescent="0.4">
      <c r="B19" s="147" t="s">
        <v>306</v>
      </c>
      <c r="C19" s="147" t="s">
        <v>2930</v>
      </c>
      <c r="D19" s="147"/>
      <c r="E19" s="147">
        <v>633</v>
      </c>
    </row>
    <row r="20" spans="2:5" x14ac:dyDescent="0.4">
      <c r="B20" s="147" t="s">
        <v>307</v>
      </c>
      <c r="C20" s="147" t="s">
        <v>2931</v>
      </c>
      <c r="D20" s="147"/>
      <c r="E20" s="147">
        <v>1620</v>
      </c>
    </row>
    <row r="21" spans="2:5" x14ac:dyDescent="0.4">
      <c r="B21" s="147" t="s">
        <v>308</v>
      </c>
      <c r="C21" s="147" t="s">
        <v>2932</v>
      </c>
      <c r="D21" s="147"/>
      <c r="E21" s="147">
        <v>1690</v>
      </c>
    </row>
    <row r="22" spans="2:5" x14ac:dyDescent="0.4">
      <c r="B22" s="147" t="s">
        <v>309</v>
      </c>
      <c r="C22" s="147" t="s">
        <v>1872</v>
      </c>
      <c r="D22" s="147"/>
      <c r="E22" s="147">
        <v>748</v>
      </c>
    </row>
    <row r="23" spans="2:5" x14ac:dyDescent="0.4">
      <c r="B23" s="147" t="s">
        <v>310</v>
      </c>
      <c r="C23" s="147" t="s">
        <v>1873</v>
      </c>
      <c r="D23" s="147"/>
      <c r="E23" s="147">
        <v>2050</v>
      </c>
    </row>
    <row r="24" spans="2:5" x14ac:dyDescent="0.4">
      <c r="B24" s="147" t="s">
        <v>311</v>
      </c>
      <c r="C24" s="147" t="s">
        <v>1874</v>
      </c>
      <c r="D24" s="147"/>
      <c r="E24" s="147">
        <v>180</v>
      </c>
    </row>
    <row r="25" spans="2:5" x14ac:dyDescent="0.4">
      <c r="B25" s="147" t="s">
        <v>312</v>
      </c>
      <c r="C25" s="147" t="s">
        <v>1875</v>
      </c>
      <c r="D25" s="147"/>
      <c r="E25" s="147">
        <v>92</v>
      </c>
    </row>
    <row r="26" spans="2:5" x14ac:dyDescent="0.4">
      <c r="B26" s="147" t="s">
        <v>313</v>
      </c>
      <c r="C26" s="147" t="s">
        <v>1876</v>
      </c>
      <c r="D26" s="147"/>
      <c r="E26" s="147">
        <v>144</v>
      </c>
    </row>
    <row r="27" spans="2:5" x14ac:dyDescent="0.4">
      <c r="B27" s="147" t="s">
        <v>314</v>
      </c>
      <c r="C27" s="147" t="s">
        <v>1877</v>
      </c>
      <c r="D27" s="147"/>
      <c r="E27" s="147">
        <v>1600</v>
      </c>
    </row>
    <row r="28" spans="2:5" x14ac:dyDescent="0.4">
      <c r="B28" s="147" t="s">
        <v>315</v>
      </c>
      <c r="C28" s="147" t="s">
        <v>1878</v>
      </c>
      <c r="D28" s="147"/>
      <c r="E28" s="147">
        <v>2070</v>
      </c>
    </row>
    <row r="29" spans="2:5" x14ac:dyDescent="0.4">
      <c r="B29" s="147" t="s">
        <v>316</v>
      </c>
      <c r="C29" s="147" t="s">
        <v>1879</v>
      </c>
      <c r="D29" s="147"/>
      <c r="E29" s="147">
        <v>4470</v>
      </c>
    </row>
    <row r="30" spans="2:5" x14ac:dyDescent="0.4">
      <c r="B30" s="147" t="s">
        <v>317</v>
      </c>
      <c r="C30" s="147" t="s">
        <v>1880</v>
      </c>
      <c r="D30" s="147"/>
      <c r="E30" s="147">
        <v>1510</v>
      </c>
    </row>
    <row r="31" spans="2:5" x14ac:dyDescent="0.4">
      <c r="B31" s="147" t="s">
        <v>318</v>
      </c>
      <c r="C31" s="147" t="s">
        <v>1881</v>
      </c>
      <c r="D31" s="147"/>
      <c r="E31" s="147">
        <v>1520</v>
      </c>
    </row>
    <row r="32" spans="2:5" x14ac:dyDescent="0.4">
      <c r="B32" s="147" t="s">
        <v>319</v>
      </c>
      <c r="C32" s="147" t="s">
        <v>1882</v>
      </c>
      <c r="D32" s="147"/>
      <c r="E32" s="147">
        <v>1610</v>
      </c>
    </row>
    <row r="33" spans="2:5" x14ac:dyDescent="0.4">
      <c r="B33" s="147" t="s">
        <v>320</v>
      </c>
      <c r="C33" s="147" t="s">
        <v>1883</v>
      </c>
      <c r="D33" s="147"/>
      <c r="E33" s="147">
        <v>1490</v>
      </c>
    </row>
    <row r="34" spans="2:5" x14ac:dyDescent="0.4">
      <c r="B34" s="147" t="s">
        <v>321</v>
      </c>
      <c r="C34" s="147" t="s">
        <v>1884</v>
      </c>
      <c r="D34" s="147"/>
      <c r="E34" s="147">
        <v>1440</v>
      </c>
    </row>
    <row r="35" spans="2:5" x14ac:dyDescent="0.4">
      <c r="B35" s="147" t="s">
        <v>322</v>
      </c>
      <c r="C35" s="147" t="s">
        <v>1885</v>
      </c>
      <c r="D35" s="147"/>
      <c r="E35" s="147">
        <v>1540</v>
      </c>
    </row>
    <row r="36" spans="2:5" x14ac:dyDescent="0.4">
      <c r="B36" s="147" t="s">
        <v>323</v>
      </c>
      <c r="C36" s="147" t="s">
        <v>1886</v>
      </c>
      <c r="D36" s="147"/>
      <c r="E36" s="147">
        <v>1600</v>
      </c>
    </row>
    <row r="37" spans="2:5" x14ac:dyDescent="0.4">
      <c r="B37" s="147" t="s">
        <v>324</v>
      </c>
      <c r="C37" s="147" t="s">
        <v>1887</v>
      </c>
      <c r="D37" s="147"/>
      <c r="E37" s="147">
        <v>1620</v>
      </c>
    </row>
    <row r="38" spans="2:5" x14ac:dyDescent="0.4">
      <c r="B38" s="147" t="s">
        <v>325</v>
      </c>
      <c r="C38" s="147" t="s">
        <v>1888</v>
      </c>
      <c r="D38" s="147"/>
      <c r="E38" s="147">
        <v>1610</v>
      </c>
    </row>
    <row r="39" spans="2:5" x14ac:dyDescent="0.4">
      <c r="B39" s="147" t="s">
        <v>326</v>
      </c>
      <c r="C39" s="147" t="s">
        <v>1889</v>
      </c>
      <c r="D39" s="147"/>
      <c r="E39" s="147">
        <v>1630</v>
      </c>
    </row>
    <row r="40" spans="2:5" x14ac:dyDescent="0.4">
      <c r="B40" s="147" t="s">
        <v>327</v>
      </c>
      <c r="C40" s="147" t="s">
        <v>1890</v>
      </c>
      <c r="D40" s="147"/>
      <c r="E40" s="147">
        <v>5780</v>
      </c>
    </row>
    <row r="41" spans="2:5" x14ac:dyDescent="0.4">
      <c r="B41" s="147" t="s">
        <v>328</v>
      </c>
      <c r="C41" s="147" t="s">
        <v>1891</v>
      </c>
      <c r="D41" s="147"/>
      <c r="E41" s="147">
        <v>22200</v>
      </c>
    </row>
    <row r="42" spans="2:5" x14ac:dyDescent="0.4">
      <c r="B42" s="147" t="s">
        <v>329</v>
      </c>
      <c r="C42" s="147" t="s">
        <v>2933</v>
      </c>
      <c r="D42" s="147"/>
      <c r="E42" s="147">
        <v>3490</v>
      </c>
    </row>
    <row r="43" spans="2:5" x14ac:dyDescent="0.4">
      <c r="B43" s="147" t="s">
        <v>330</v>
      </c>
      <c r="C43" s="147" t="s">
        <v>2934</v>
      </c>
      <c r="D43" s="147"/>
      <c r="E43" s="147">
        <v>3210</v>
      </c>
    </row>
    <row r="44" spans="2:5" x14ac:dyDescent="0.4">
      <c r="B44" s="147" t="s">
        <v>331</v>
      </c>
      <c r="C44" s="147" t="s">
        <v>2935</v>
      </c>
      <c r="D44" s="147"/>
      <c r="E44" s="147">
        <v>4430</v>
      </c>
    </row>
    <row r="45" spans="2:5" x14ac:dyDescent="0.4">
      <c r="B45" s="147" t="s">
        <v>333</v>
      </c>
      <c r="C45" s="147" t="s">
        <v>1895</v>
      </c>
      <c r="D45" s="147" t="s">
        <v>332</v>
      </c>
      <c r="E45" s="147">
        <v>6</v>
      </c>
    </row>
    <row r="46" spans="2:5" x14ac:dyDescent="0.4">
      <c r="B46" s="147" t="s">
        <v>334</v>
      </c>
      <c r="C46" s="147" t="s">
        <v>1896</v>
      </c>
      <c r="D46" s="147" t="s">
        <v>332</v>
      </c>
      <c r="E46" s="147">
        <v>10</v>
      </c>
    </row>
    <row r="47" spans="2:5" x14ac:dyDescent="0.4">
      <c r="B47" s="147" t="s">
        <v>336</v>
      </c>
      <c r="C47" s="147" t="s">
        <v>1897</v>
      </c>
      <c r="D47" s="147" t="s">
        <v>335</v>
      </c>
      <c r="E47" s="147">
        <v>37</v>
      </c>
    </row>
    <row r="48" spans="2:5" x14ac:dyDescent="0.4">
      <c r="B48" s="147" t="s">
        <v>337</v>
      </c>
      <c r="C48" s="147" t="s">
        <v>1898</v>
      </c>
      <c r="D48" s="147" t="s">
        <v>332</v>
      </c>
      <c r="E48" s="147">
        <v>25</v>
      </c>
    </row>
    <row r="49" spans="2:5" x14ac:dyDescent="0.4">
      <c r="B49" s="147" t="s">
        <v>338</v>
      </c>
      <c r="C49" s="147" t="s">
        <v>2936</v>
      </c>
      <c r="D49" s="147"/>
      <c r="E49" s="147">
        <v>1060</v>
      </c>
    </row>
    <row r="50" spans="2:5" x14ac:dyDescent="0.4">
      <c r="B50" s="147" t="s">
        <v>339</v>
      </c>
      <c r="C50" s="147" t="s">
        <v>2937</v>
      </c>
      <c r="D50" s="147"/>
      <c r="E50" s="147">
        <v>139</v>
      </c>
    </row>
    <row r="51" spans="2:5" x14ac:dyDescent="0.4">
      <c r="B51" s="147" t="s">
        <v>340</v>
      </c>
      <c r="C51" s="147" t="s">
        <v>2938</v>
      </c>
      <c r="D51" s="147"/>
      <c r="E51" s="147">
        <v>303</v>
      </c>
    </row>
    <row r="52" spans="2:5" x14ac:dyDescent="0.4">
      <c r="B52" s="147" t="s">
        <v>341</v>
      </c>
      <c r="C52" s="147" t="s">
        <v>1902</v>
      </c>
      <c r="D52" s="147"/>
      <c r="E52" s="147">
        <v>1080000</v>
      </c>
    </row>
    <row r="53" spans="2:5" x14ac:dyDescent="0.4">
      <c r="B53" s="147" t="s">
        <v>342</v>
      </c>
      <c r="C53" s="147" t="s">
        <v>1903</v>
      </c>
      <c r="D53" s="147"/>
      <c r="E53" s="147">
        <v>2310</v>
      </c>
    </row>
    <row r="54" spans="2:5" x14ac:dyDescent="0.4">
      <c r="B54" s="147" t="s">
        <v>343</v>
      </c>
      <c r="C54" s="147" t="s">
        <v>1904</v>
      </c>
      <c r="D54" s="147"/>
      <c r="E54" s="147">
        <v>3040</v>
      </c>
    </row>
    <row r="55" spans="2:5" x14ac:dyDescent="0.4">
      <c r="B55" s="147" t="s">
        <v>344</v>
      </c>
      <c r="C55" s="147" t="s">
        <v>1905</v>
      </c>
      <c r="D55" s="147"/>
      <c r="E55" s="147">
        <v>15000</v>
      </c>
    </row>
    <row r="56" spans="2:5" x14ac:dyDescent="0.4">
      <c r="B56" s="147" t="s">
        <v>345</v>
      </c>
      <c r="C56" s="147" t="s">
        <v>1906</v>
      </c>
      <c r="D56" s="147"/>
      <c r="E56" s="147">
        <v>29400</v>
      </c>
    </row>
    <row r="57" spans="2:5" x14ac:dyDescent="0.4">
      <c r="B57" s="147" t="s">
        <v>1907</v>
      </c>
      <c r="C57" s="147" t="s">
        <v>1908</v>
      </c>
      <c r="D57" s="147"/>
      <c r="E57" s="147">
        <v>125000</v>
      </c>
    </row>
    <row r="58" spans="2:5" x14ac:dyDescent="0.4">
      <c r="B58" s="147" t="s">
        <v>347</v>
      </c>
      <c r="C58" s="147" t="s">
        <v>346</v>
      </c>
      <c r="D58" s="147"/>
      <c r="E58" s="147">
        <v>2440</v>
      </c>
    </row>
    <row r="59" spans="2:5" x14ac:dyDescent="0.4">
      <c r="B59" s="147" t="s">
        <v>348</v>
      </c>
      <c r="C59" s="147" t="s">
        <v>1909</v>
      </c>
      <c r="D59" s="147"/>
      <c r="E59" s="147">
        <v>14100</v>
      </c>
    </row>
    <row r="60" spans="2:5" x14ac:dyDescent="0.4">
      <c r="B60" s="147" t="s">
        <v>349</v>
      </c>
      <c r="C60" s="147" t="s">
        <v>1910</v>
      </c>
      <c r="D60" s="147"/>
      <c r="E60" s="147">
        <v>2100</v>
      </c>
    </row>
    <row r="61" spans="2:5" x14ac:dyDescent="0.4">
      <c r="B61" s="147" t="s">
        <v>350</v>
      </c>
      <c r="C61" s="147" t="s">
        <v>1911</v>
      </c>
      <c r="D61" s="147"/>
      <c r="E61" s="147">
        <v>3660</v>
      </c>
    </row>
    <row r="62" spans="2:5" x14ac:dyDescent="0.4">
      <c r="B62" s="147" t="s">
        <v>351</v>
      </c>
      <c r="C62" s="147" t="s">
        <v>2939</v>
      </c>
      <c r="D62" s="147"/>
      <c r="E62" s="147">
        <v>11100</v>
      </c>
    </row>
    <row r="63" spans="2:5" x14ac:dyDescent="0.4">
      <c r="B63" s="147" t="s">
        <v>352</v>
      </c>
      <c r="C63" s="147" t="s">
        <v>2940</v>
      </c>
      <c r="D63" s="147"/>
      <c r="E63" s="147">
        <v>21000</v>
      </c>
    </row>
    <row r="64" spans="2:5" x14ac:dyDescent="0.4">
      <c r="B64" s="147" t="s">
        <v>353</v>
      </c>
      <c r="C64" s="147" t="s">
        <v>1914</v>
      </c>
      <c r="D64" s="147"/>
      <c r="E64" s="147">
        <v>51400</v>
      </c>
    </row>
    <row r="65" spans="2:5" x14ac:dyDescent="0.4">
      <c r="B65" s="147" t="s">
        <v>354</v>
      </c>
      <c r="C65" s="147" t="s">
        <v>1915</v>
      </c>
      <c r="D65" s="147"/>
      <c r="E65" s="147">
        <v>37800</v>
      </c>
    </row>
    <row r="66" spans="2:5" x14ac:dyDescent="0.4">
      <c r="B66" s="147" t="s">
        <v>1553</v>
      </c>
      <c r="C66" s="147" t="s">
        <v>1916</v>
      </c>
      <c r="D66" s="147"/>
      <c r="E66" s="147">
        <v>50900</v>
      </c>
    </row>
    <row r="67" spans="2:5" x14ac:dyDescent="0.4">
      <c r="B67" s="147" t="s">
        <v>1554</v>
      </c>
      <c r="C67" s="147" t="s">
        <v>1917</v>
      </c>
      <c r="D67" s="147"/>
      <c r="E67" s="147">
        <v>46000</v>
      </c>
    </row>
    <row r="68" spans="2:5" x14ac:dyDescent="0.4">
      <c r="B68" s="147" t="s">
        <v>1555</v>
      </c>
      <c r="C68" s="147" t="s">
        <v>1918</v>
      </c>
      <c r="D68" s="147"/>
      <c r="E68" s="147">
        <v>74400</v>
      </c>
    </row>
    <row r="69" spans="2:5" x14ac:dyDescent="0.4">
      <c r="B69" s="147" t="s">
        <v>355</v>
      </c>
      <c r="C69" s="147" t="s">
        <v>1919</v>
      </c>
      <c r="D69" s="147"/>
      <c r="E69" s="147">
        <v>36500</v>
      </c>
    </row>
    <row r="70" spans="2:5" x14ac:dyDescent="0.4">
      <c r="B70" s="147" t="s">
        <v>356</v>
      </c>
      <c r="C70" s="147" t="s">
        <v>2941</v>
      </c>
      <c r="D70" s="147"/>
      <c r="E70" s="147">
        <v>74200</v>
      </c>
    </row>
    <row r="71" spans="2:5" x14ac:dyDescent="0.4">
      <c r="B71" s="147" t="s">
        <v>357</v>
      </c>
      <c r="C71" s="147" t="s">
        <v>2942</v>
      </c>
      <c r="D71" s="147"/>
      <c r="E71" s="147">
        <v>89500</v>
      </c>
    </row>
    <row r="72" spans="2:5" x14ac:dyDescent="0.4">
      <c r="B72" s="147" t="s">
        <v>358</v>
      </c>
      <c r="C72" s="147" t="s">
        <v>1922</v>
      </c>
      <c r="D72" s="147"/>
      <c r="E72" s="147">
        <v>170000</v>
      </c>
    </row>
    <row r="73" spans="2:5" x14ac:dyDescent="0.4">
      <c r="B73" s="147" t="s">
        <v>359</v>
      </c>
      <c r="C73" s="147" t="s">
        <v>1923</v>
      </c>
      <c r="D73" s="147"/>
      <c r="E73" s="147">
        <v>180000</v>
      </c>
    </row>
    <row r="74" spans="2:5" x14ac:dyDescent="0.4">
      <c r="B74" s="147" t="s">
        <v>360</v>
      </c>
      <c r="C74" s="147" t="s">
        <v>1924</v>
      </c>
      <c r="D74" s="147"/>
      <c r="E74" s="147">
        <v>163000</v>
      </c>
    </row>
    <row r="75" spans="2:5" x14ac:dyDescent="0.4">
      <c r="B75" s="147" t="s">
        <v>361</v>
      </c>
      <c r="C75" s="147" t="s">
        <v>1925</v>
      </c>
      <c r="D75" s="147"/>
      <c r="E75" s="147">
        <v>2000</v>
      </c>
    </row>
    <row r="76" spans="2:5" x14ac:dyDescent="0.4">
      <c r="B76" s="147" t="s">
        <v>362</v>
      </c>
      <c r="C76" s="147" t="s">
        <v>1926</v>
      </c>
      <c r="D76" s="147"/>
      <c r="E76" s="147">
        <v>13300</v>
      </c>
    </row>
    <row r="77" spans="2:5" x14ac:dyDescent="0.4">
      <c r="B77" s="147" t="s">
        <v>363</v>
      </c>
      <c r="C77" s="147" t="s">
        <v>1927</v>
      </c>
      <c r="D77" s="147"/>
      <c r="E77" s="147">
        <v>30800</v>
      </c>
    </row>
    <row r="78" spans="2:5" x14ac:dyDescent="0.4">
      <c r="B78" s="147" t="s">
        <v>364</v>
      </c>
      <c r="C78" s="147" t="s">
        <v>1928</v>
      </c>
      <c r="D78" s="147"/>
      <c r="E78" s="147">
        <v>3730</v>
      </c>
    </row>
    <row r="79" spans="2:5" x14ac:dyDescent="0.4">
      <c r="B79" s="147" t="s">
        <v>365</v>
      </c>
      <c r="C79" s="147" t="s">
        <v>1929</v>
      </c>
      <c r="D79" s="147"/>
      <c r="E79" s="147">
        <v>4210</v>
      </c>
    </row>
    <row r="80" spans="2:5" x14ac:dyDescent="0.4">
      <c r="B80" s="147" t="s">
        <v>366</v>
      </c>
      <c r="C80" s="147" t="s">
        <v>1930</v>
      </c>
      <c r="D80" s="147"/>
      <c r="E80" s="147">
        <v>39500</v>
      </c>
    </row>
    <row r="81" spans="2:5" x14ac:dyDescent="0.4">
      <c r="B81" s="147" t="s">
        <v>367</v>
      </c>
      <c r="C81" s="147" t="s">
        <v>1931</v>
      </c>
      <c r="D81" s="147"/>
      <c r="E81" s="147">
        <v>35100</v>
      </c>
    </row>
    <row r="82" spans="2:5" x14ac:dyDescent="0.4">
      <c r="B82" s="147" t="s">
        <v>368</v>
      </c>
      <c r="C82" s="147" t="s">
        <v>1932</v>
      </c>
      <c r="D82" s="147"/>
      <c r="E82" s="147">
        <v>30800</v>
      </c>
    </row>
    <row r="83" spans="2:5" x14ac:dyDescent="0.4">
      <c r="B83" s="147" t="s">
        <v>369</v>
      </c>
      <c r="C83" s="147" t="s">
        <v>1933</v>
      </c>
      <c r="D83" s="147"/>
      <c r="E83" s="147">
        <v>53600</v>
      </c>
    </row>
    <row r="84" spans="2:5" x14ac:dyDescent="0.4">
      <c r="B84" s="147" t="s">
        <v>370</v>
      </c>
      <c r="C84" s="147" t="s">
        <v>1934</v>
      </c>
      <c r="D84" s="147"/>
      <c r="E84" s="147">
        <v>64600</v>
      </c>
    </row>
    <row r="85" spans="2:5" x14ac:dyDescent="0.4">
      <c r="B85" s="147" t="s">
        <v>371</v>
      </c>
      <c r="C85" s="147" t="s">
        <v>1935</v>
      </c>
      <c r="D85" s="147"/>
      <c r="E85" s="147">
        <v>73100</v>
      </c>
    </row>
    <row r="86" spans="2:5" x14ac:dyDescent="0.4">
      <c r="B86" s="147" t="s">
        <v>373</v>
      </c>
      <c r="C86" s="147" t="s">
        <v>372</v>
      </c>
      <c r="D86" s="147"/>
      <c r="E86" s="147">
        <v>111000</v>
      </c>
    </row>
    <row r="87" spans="2:5" x14ac:dyDescent="0.4">
      <c r="B87" s="147" t="s">
        <v>1556</v>
      </c>
      <c r="C87" s="147" t="s">
        <v>1936</v>
      </c>
      <c r="D87" s="147"/>
      <c r="E87" s="147">
        <v>2640</v>
      </c>
    </row>
    <row r="88" spans="2:5" x14ac:dyDescent="0.4">
      <c r="B88" s="147" t="s">
        <v>1557</v>
      </c>
      <c r="C88" s="147" t="s">
        <v>1937</v>
      </c>
      <c r="D88" s="147"/>
      <c r="E88" s="147">
        <v>14200</v>
      </c>
    </row>
    <row r="89" spans="2:5" x14ac:dyDescent="0.4">
      <c r="B89" s="147" t="s">
        <v>374</v>
      </c>
      <c r="C89" s="147" t="s">
        <v>1938</v>
      </c>
      <c r="D89" s="147"/>
      <c r="E89" s="147">
        <v>13300</v>
      </c>
    </row>
    <row r="90" spans="2:5" x14ac:dyDescent="0.4">
      <c r="B90" s="147" t="s">
        <v>375</v>
      </c>
      <c r="C90" s="147" t="s">
        <v>1939</v>
      </c>
      <c r="D90" s="147"/>
      <c r="E90" s="147">
        <v>17800</v>
      </c>
    </row>
    <row r="91" spans="2:5" x14ac:dyDescent="0.4">
      <c r="B91" s="147" t="s">
        <v>376</v>
      </c>
      <c r="C91" s="147" t="s">
        <v>1940</v>
      </c>
      <c r="D91" s="147"/>
      <c r="E91" s="147">
        <v>155000</v>
      </c>
    </row>
    <row r="92" spans="2:5" x14ac:dyDescent="0.4">
      <c r="B92" s="147" t="s">
        <v>377</v>
      </c>
      <c r="C92" s="147" t="s">
        <v>1941</v>
      </c>
      <c r="D92" s="147"/>
      <c r="E92" s="147">
        <v>257000</v>
      </c>
    </row>
    <row r="93" spans="2:5" x14ac:dyDescent="0.4">
      <c r="B93" s="147" t="s">
        <v>378</v>
      </c>
      <c r="C93" s="147" t="s">
        <v>1942</v>
      </c>
      <c r="D93" s="147"/>
      <c r="E93" s="147">
        <v>24500</v>
      </c>
    </row>
    <row r="94" spans="2:5" x14ac:dyDescent="0.4">
      <c r="B94" s="147" t="s">
        <v>379</v>
      </c>
      <c r="C94" s="147" t="s">
        <v>1943</v>
      </c>
      <c r="D94" s="147"/>
      <c r="E94" s="147">
        <v>24100</v>
      </c>
    </row>
    <row r="95" spans="2:5" x14ac:dyDescent="0.4">
      <c r="B95" s="147" t="s">
        <v>380</v>
      </c>
      <c r="C95" s="147" t="s">
        <v>1944</v>
      </c>
      <c r="D95" s="147"/>
      <c r="E95" s="147">
        <v>5860</v>
      </c>
    </row>
    <row r="96" spans="2:5" x14ac:dyDescent="0.4">
      <c r="B96" s="147" t="s">
        <v>382</v>
      </c>
      <c r="C96" s="147" t="s">
        <v>381</v>
      </c>
      <c r="D96" s="147"/>
      <c r="E96" s="147">
        <v>1100</v>
      </c>
    </row>
    <row r="97" spans="2:5" x14ac:dyDescent="0.4">
      <c r="B97" s="147" t="s">
        <v>383</v>
      </c>
      <c r="C97" s="147" t="s">
        <v>1945</v>
      </c>
      <c r="D97" s="147"/>
      <c r="E97" s="147">
        <v>3490</v>
      </c>
    </row>
    <row r="98" spans="2:5" x14ac:dyDescent="0.4">
      <c r="B98" s="147" t="s">
        <v>384</v>
      </c>
      <c r="C98" s="147" t="s">
        <v>1946</v>
      </c>
      <c r="D98" s="147"/>
      <c r="E98" s="147">
        <v>3210</v>
      </c>
    </row>
    <row r="99" spans="2:5" x14ac:dyDescent="0.4">
      <c r="B99" s="147" t="s">
        <v>385</v>
      </c>
      <c r="C99" s="147" t="s">
        <v>1947</v>
      </c>
      <c r="D99" s="147"/>
      <c r="E99" s="147">
        <v>4430</v>
      </c>
    </row>
    <row r="100" spans="2:5" x14ac:dyDescent="0.4">
      <c r="B100" s="147" t="s">
        <v>386</v>
      </c>
      <c r="C100" s="147" t="s">
        <v>1948</v>
      </c>
      <c r="D100" s="147"/>
      <c r="E100" s="147">
        <v>89</v>
      </c>
    </row>
    <row r="101" spans="2:5" x14ac:dyDescent="0.4">
      <c r="B101" s="147" t="s">
        <v>387</v>
      </c>
      <c r="C101" s="147" t="s">
        <v>1949</v>
      </c>
      <c r="D101" s="147"/>
      <c r="E101" s="147">
        <v>95</v>
      </c>
    </row>
    <row r="102" spans="2:5" x14ac:dyDescent="0.4">
      <c r="B102" s="147" t="s">
        <v>1559</v>
      </c>
      <c r="C102" s="147" t="s">
        <v>2943</v>
      </c>
      <c r="D102" s="147"/>
      <c r="E102" s="147">
        <v>1820</v>
      </c>
    </row>
    <row r="103" spans="2:5" x14ac:dyDescent="0.4">
      <c r="B103" s="147" t="s">
        <v>1560</v>
      </c>
      <c r="C103" s="147" t="s">
        <v>2944</v>
      </c>
      <c r="D103" s="147"/>
      <c r="E103" s="147">
        <v>7080</v>
      </c>
    </row>
    <row r="104" spans="2:5" x14ac:dyDescent="0.4">
      <c r="B104" s="147" t="s">
        <v>1561</v>
      </c>
      <c r="C104" s="147" t="s">
        <v>1952</v>
      </c>
      <c r="D104" s="147"/>
      <c r="E104" s="147">
        <v>2250</v>
      </c>
    </row>
    <row r="105" spans="2:5" x14ac:dyDescent="0.4">
      <c r="B105" s="147" t="s">
        <v>1562</v>
      </c>
      <c r="C105" s="147" t="s">
        <v>1953</v>
      </c>
      <c r="D105" s="147"/>
      <c r="E105" s="147">
        <v>7350</v>
      </c>
    </row>
    <row r="106" spans="2:5" x14ac:dyDescent="0.4">
      <c r="B106" s="147" t="s">
        <v>1563</v>
      </c>
      <c r="C106" s="147" t="s">
        <v>1954</v>
      </c>
      <c r="D106" s="147"/>
      <c r="E106" s="147">
        <v>19600</v>
      </c>
    </row>
    <row r="107" spans="2:5" x14ac:dyDescent="0.4">
      <c r="B107" s="147" t="s">
        <v>1564</v>
      </c>
      <c r="C107" s="147" t="s">
        <v>1955</v>
      </c>
      <c r="D107" s="147"/>
      <c r="E107" s="147">
        <v>34900</v>
      </c>
    </row>
    <row r="108" spans="2:5" x14ac:dyDescent="0.4">
      <c r="B108" s="147" t="s">
        <v>1565</v>
      </c>
      <c r="C108" s="147" t="s">
        <v>1957</v>
      </c>
      <c r="D108" s="147"/>
      <c r="E108" s="147">
        <v>9550</v>
      </c>
    </row>
    <row r="109" spans="2:5" x14ac:dyDescent="0.4">
      <c r="B109" s="147" t="s">
        <v>1566</v>
      </c>
      <c r="C109" s="147" t="s">
        <v>2945</v>
      </c>
      <c r="D109" s="147"/>
      <c r="E109" s="147">
        <v>1670</v>
      </c>
    </row>
    <row r="110" spans="2:5" x14ac:dyDescent="0.4">
      <c r="B110" s="147" t="s">
        <v>1567</v>
      </c>
      <c r="C110" s="147" t="s">
        <v>2946</v>
      </c>
      <c r="D110" s="147"/>
      <c r="E110" s="147">
        <v>7190</v>
      </c>
    </row>
    <row r="111" spans="2:5" x14ac:dyDescent="0.4">
      <c r="B111" s="147" t="s">
        <v>1568</v>
      </c>
      <c r="C111" s="147" t="s">
        <v>2947</v>
      </c>
      <c r="D111" s="147"/>
      <c r="E111" s="147">
        <v>13200</v>
      </c>
    </row>
    <row r="112" spans="2:5" x14ac:dyDescent="0.4">
      <c r="B112" s="147" t="s">
        <v>1569</v>
      </c>
      <c r="C112" s="147" t="s">
        <v>2948</v>
      </c>
      <c r="D112" s="147"/>
      <c r="E112" s="147">
        <v>20500</v>
      </c>
    </row>
    <row r="113" spans="2:5" x14ac:dyDescent="0.4">
      <c r="B113" s="147" t="s">
        <v>394</v>
      </c>
      <c r="C113" s="147" t="s">
        <v>393</v>
      </c>
      <c r="D113" s="147" t="s">
        <v>392</v>
      </c>
      <c r="E113" s="147">
        <v>1230</v>
      </c>
    </row>
    <row r="114" spans="2:5" x14ac:dyDescent="0.4">
      <c r="B114" s="147" t="s">
        <v>395</v>
      </c>
      <c r="C114" s="147" t="s">
        <v>1962</v>
      </c>
      <c r="D114" s="147"/>
      <c r="E114" s="147">
        <v>18500</v>
      </c>
    </row>
    <row r="115" spans="2:5" x14ac:dyDescent="0.4">
      <c r="B115" s="147" t="s">
        <v>396</v>
      </c>
      <c r="C115" s="147" t="s">
        <v>1963</v>
      </c>
      <c r="D115" s="147"/>
      <c r="E115" s="147">
        <v>2810</v>
      </c>
    </row>
    <row r="116" spans="2:5" x14ac:dyDescent="0.4">
      <c r="B116" s="147" t="s">
        <v>397</v>
      </c>
      <c r="C116" s="147" t="s">
        <v>1964</v>
      </c>
      <c r="D116" s="147"/>
      <c r="E116" s="147">
        <v>6180</v>
      </c>
    </row>
    <row r="117" spans="2:5" x14ac:dyDescent="0.4">
      <c r="B117" s="147" t="s">
        <v>398</v>
      </c>
      <c r="C117" s="147" t="s">
        <v>1965</v>
      </c>
      <c r="D117" s="147"/>
      <c r="E117" s="147">
        <v>12400</v>
      </c>
    </row>
    <row r="118" spans="2:5" x14ac:dyDescent="0.4">
      <c r="B118" s="147" t="s">
        <v>399</v>
      </c>
      <c r="C118" s="147" t="s">
        <v>1966</v>
      </c>
      <c r="D118" s="147"/>
      <c r="E118" s="147">
        <v>73500</v>
      </c>
    </row>
    <row r="119" spans="2:5" x14ac:dyDescent="0.4">
      <c r="B119" s="147" t="s">
        <v>400</v>
      </c>
      <c r="C119" s="147" t="s">
        <v>1967</v>
      </c>
      <c r="D119" s="147"/>
      <c r="E119" s="147">
        <v>1980</v>
      </c>
    </row>
    <row r="120" spans="2:5" x14ac:dyDescent="0.4">
      <c r="B120" s="147" t="s">
        <v>401</v>
      </c>
      <c r="C120" s="147" t="s">
        <v>1968</v>
      </c>
      <c r="D120" s="147"/>
      <c r="E120" s="147">
        <v>5160</v>
      </c>
    </row>
    <row r="121" spans="2:5" x14ac:dyDescent="0.4">
      <c r="B121" s="147" t="s">
        <v>402</v>
      </c>
      <c r="C121" s="147" t="s">
        <v>1969</v>
      </c>
      <c r="D121" s="147"/>
      <c r="E121" s="147">
        <v>2490</v>
      </c>
    </row>
    <row r="122" spans="2:5" x14ac:dyDescent="0.4">
      <c r="B122" s="147" t="s">
        <v>403</v>
      </c>
      <c r="C122" s="147" t="s">
        <v>1970</v>
      </c>
      <c r="D122" s="147"/>
      <c r="E122" s="147">
        <v>49600</v>
      </c>
    </row>
    <row r="123" spans="2:5" x14ac:dyDescent="0.4">
      <c r="B123" s="147" t="s">
        <v>404</v>
      </c>
      <c r="C123" s="147" t="s">
        <v>1971</v>
      </c>
      <c r="D123" s="147"/>
      <c r="E123" s="147">
        <v>180</v>
      </c>
    </row>
    <row r="124" spans="2:5" x14ac:dyDescent="0.4">
      <c r="B124" s="147" t="s">
        <v>405</v>
      </c>
      <c r="C124" s="147" t="s">
        <v>1972</v>
      </c>
      <c r="D124" s="147"/>
      <c r="E124" s="147">
        <v>92</v>
      </c>
    </row>
    <row r="125" spans="2:5" x14ac:dyDescent="0.4">
      <c r="B125" s="147" t="s">
        <v>406</v>
      </c>
      <c r="C125" s="147" t="s">
        <v>1973</v>
      </c>
      <c r="D125" s="147"/>
      <c r="E125" s="147">
        <v>144</v>
      </c>
    </row>
    <row r="126" spans="2:5" x14ac:dyDescent="0.4">
      <c r="B126" s="147" t="s">
        <v>407</v>
      </c>
      <c r="C126" s="147" t="s">
        <v>1974</v>
      </c>
      <c r="D126" s="147"/>
      <c r="E126" s="147">
        <v>1600</v>
      </c>
    </row>
    <row r="127" spans="2:5" x14ac:dyDescent="0.4">
      <c r="B127" s="147" t="s">
        <v>408</v>
      </c>
      <c r="C127" s="147" t="s">
        <v>1975</v>
      </c>
      <c r="D127" s="147"/>
      <c r="E127" s="147">
        <v>2070</v>
      </c>
    </row>
    <row r="128" spans="2:5" x14ac:dyDescent="0.4">
      <c r="B128" s="147" t="s">
        <v>409</v>
      </c>
      <c r="C128" s="147" t="s">
        <v>1976</v>
      </c>
      <c r="D128" s="147"/>
      <c r="E128" s="147">
        <v>4470</v>
      </c>
    </row>
    <row r="129" spans="2:5" x14ac:dyDescent="0.4">
      <c r="B129" s="147" t="s">
        <v>410</v>
      </c>
      <c r="C129" s="147" t="s">
        <v>1977</v>
      </c>
      <c r="D129" s="147"/>
      <c r="E129" s="147">
        <v>2560</v>
      </c>
    </row>
    <row r="130" spans="2:5" x14ac:dyDescent="0.4">
      <c r="B130" s="147" t="s">
        <v>411</v>
      </c>
      <c r="C130" s="147" t="s">
        <v>1978</v>
      </c>
      <c r="D130" s="147"/>
      <c r="E130" s="147">
        <v>562</v>
      </c>
    </row>
    <row r="131" spans="2:5" x14ac:dyDescent="0.4">
      <c r="B131" s="147" t="s">
        <v>412</v>
      </c>
      <c r="C131" s="147" t="s">
        <v>1979</v>
      </c>
      <c r="D131" s="147"/>
      <c r="E131" s="147">
        <v>605</v>
      </c>
    </row>
    <row r="132" spans="2:5" x14ac:dyDescent="0.4">
      <c r="B132" s="147" t="s">
        <v>413</v>
      </c>
      <c r="C132" s="147" t="s">
        <v>1980</v>
      </c>
      <c r="D132" s="147"/>
      <c r="E132" s="147">
        <v>87</v>
      </c>
    </row>
    <row r="133" spans="2:5" x14ac:dyDescent="0.4">
      <c r="B133" s="147" t="s">
        <v>414</v>
      </c>
      <c r="C133" s="147" t="s">
        <v>1981</v>
      </c>
      <c r="D133" s="147"/>
      <c r="E133" s="147">
        <v>496</v>
      </c>
    </row>
    <row r="134" spans="2:5" x14ac:dyDescent="0.4">
      <c r="B134" s="147" t="s">
        <v>415</v>
      </c>
      <c r="C134" s="147" t="s">
        <v>1982</v>
      </c>
      <c r="D134" s="147"/>
      <c r="E134" s="147">
        <v>1480</v>
      </c>
    </row>
    <row r="135" spans="2:5" x14ac:dyDescent="0.4">
      <c r="B135" s="147" t="s">
        <v>416</v>
      </c>
      <c r="C135" s="147" t="s">
        <v>1983</v>
      </c>
      <c r="D135" s="147"/>
      <c r="E135" s="147">
        <v>6160</v>
      </c>
    </row>
    <row r="136" spans="2:5" x14ac:dyDescent="0.4">
      <c r="B136" s="147" t="s">
        <v>417</v>
      </c>
      <c r="C136" s="147" t="s">
        <v>1984</v>
      </c>
      <c r="D136" s="147"/>
      <c r="E136" s="147">
        <v>1680</v>
      </c>
    </row>
    <row r="137" spans="2:5" x14ac:dyDescent="0.4">
      <c r="B137" s="147" t="s">
        <v>418</v>
      </c>
      <c r="C137" s="147" t="s">
        <v>1985</v>
      </c>
      <c r="D137" s="147"/>
      <c r="E137" s="147">
        <v>1130</v>
      </c>
    </row>
    <row r="138" spans="2:5" x14ac:dyDescent="0.4">
      <c r="B138" s="147" t="s">
        <v>419</v>
      </c>
      <c r="C138" s="147" t="s">
        <v>1986</v>
      </c>
      <c r="D138" s="147"/>
      <c r="E138" s="147">
        <v>3080</v>
      </c>
    </row>
    <row r="139" spans="2:5" x14ac:dyDescent="0.4">
      <c r="B139" s="147" t="s">
        <v>420</v>
      </c>
      <c r="C139" s="147" t="s">
        <v>1987</v>
      </c>
      <c r="D139" s="147"/>
      <c r="E139" s="147">
        <v>15200</v>
      </c>
    </row>
    <row r="140" spans="2:5" x14ac:dyDescent="0.4">
      <c r="B140" s="147" t="s">
        <v>421</v>
      </c>
      <c r="C140" s="147" t="s">
        <v>1988</v>
      </c>
      <c r="D140" s="147"/>
      <c r="E140" s="147">
        <v>34800</v>
      </c>
    </row>
    <row r="141" spans="2:5" x14ac:dyDescent="0.4">
      <c r="B141" s="147" t="s">
        <v>422</v>
      </c>
      <c r="C141" s="147" t="s">
        <v>1989</v>
      </c>
      <c r="D141" s="147"/>
      <c r="E141" s="147">
        <v>4570</v>
      </c>
    </row>
    <row r="142" spans="2:5" x14ac:dyDescent="0.4">
      <c r="B142" s="147" t="s">
        <v>423</v>
      </c>
      <c r="C142" s="147" t="s">
        <v>1990</v>
      </c>
      <c r="D142" s="147"/>
      <c r="E142" s="147">
        <v>3990</v>
      </c>
    </row>
    <row r="143" spans="2:5" x14ac:dyDescent="0.4">
      <c r="B143" s="147" t="s">
        <v>424</v>
      </c>
      <c r="C143" s="147" t="s">
        <v>1991</v>
      </c>
      <c r="D143" s="147"/>
      <c r="E143" s="147">
        <v>2650</v>
      </c>
    </row>
    <row r="144" spans="2:5" x14ac:dyDescent="0.4">
      <c r="B144" s="147" t="s">
        <v>425</v>
      </c>
      <c r="C144" s="147" t="s">
        <v>1992</v>
      </c>
      <c r="D144" s="147"/>
      <c r="E144" s="147">
        <v>261</v>
      </c>
    </row>
    <row r="145" spans="2:5" x14ac:dyDescent="0.4">
      <c r="B145" s="147" t="s">
        <v>426</v>
      </c>
      <c r="C145" s="147" t="s">
        <v>1993</v>
      </c>
      <c r="D145" s="147"/>
      <c r="E145" s="147">
        <v>896</v>
      </c>
    </row>
    <row r="146" spans="2:5" x14ac:dyDescent="0.4">
      <c r="B146" s="147" t="s">
        <v>427</v>
      </c>
      <c r="C146" s="147" t="s">
        <v>1994</v>
      </c>
      <c r="D146" s="147"/>
      <c r="E146" s="147">
        <v>1960</v>
      </c>
    </row>
    <row r="147" spans="2:5" x14ac:dyDescent="0.4">
      <c r="B147" s="147" t="s">
        <v>428</v>
      </c>
      <c r="C147" s="147" t="s">
        <v>1995</v>
      </c>
      <c r="D147" s="147"/>
      <c r="E147" s="147">
        <v>12500</v>
      </c>
    </row>
    <row r="148" spans="2:5" x14ac:dyDescent="0.4">
      <c r="B148" s="147" t="s">
        <v>429</v>
      </c>
      <c r="C148" s="147" t="s">
        <v>1996</v>
      </c>
      <c r="D148" s="147"/>
      <c r="E148" s="147">
        <v>5990</v>
      </c>
    </row>
    <row r="149" spans="2:5" x14ac:dyDescent="0.4">
      <c r="B149" s="147" t="s">
        <v>430</v>
      </c>
      <c r="C149" s="147" t="s">
        <v>2949</v>
      </c>
      <c r="D149" s="147"/>
      <c r="E149" s="147">
        <v>24200</v>
      </c>
    </row>
    <row r="150" spans="2:5" x14ac:dyDescent="0.4">
      <c r="B150" s="147" t="s">
        <v>431</v>
      </c>
      <c r="C150" s="147" t="s">
        <v>2950</v>
      </c>
      <c r="D150" s="147"/>
      <c r="E150" s="147">
        <v>41500</v>
      </c>
    </row>
    <row r="151" spans="2:5" x14ac:dyDescent="0.4">
      <c r="B151" s="147" t="s">
        <v>432</v>
      </c>
      <c r="C151" s="147" t="s">
        <v>1999</v>
      </c>
      <c r="D151" s="147"/>
      <c r="E151" s="147">
        <v>35600</v>
      </c>
    </row>
    <row r="152" spans="2:5" x14ac:dyDescent="0.4">
      <c r="B152" s="147" t="s">
        <v>433</v>
      </c>
      <c r="C152" s="147" t="s">
        <v>2000</v>
      </c>
      <c r="D152" s="147"/>
      <c r="E152" s="147">
        <v>737</v>
      </c>
    </row>
    <row r="153" spans="2:5" x14ac:dyDescent="0.4">
      <c r="B153" s="147" t="s">
        <v>1570</v>
      </c>
      <c r="C153" s="147" t="s">
        <v>2001</v>
      </c>
      <c r="D153" s="147"/>
      <c r="E153" s="147">
        <v>6050</v>
      </c>
    </row>
    <row r="154" spans="2:5" x14ac:dyDescent="0.4">
      <c r="B154" s="147" t="s">
        <v>1571</v>
      </c>
      <c r="C154" s="147" t="s">
        <v>2002</v>
      </c>
      <c r="D154" s="147"/>
      <c r="E154" s="147">
        <v>10000</v>
      </c>
    </row>
    <row r="155" spans="2:5" x14ac:dyDescent="0.4">
      <c r="B155" s="147" t="s">
        <v>1572</v>
      </c>
      <c r="C155" s="147" t="s">
        <v>2003</v>
      </c>
      <c r="D155" s="147"/>
      <c r="E155" s="147">
        <v>2250</v>
      </c>
    </row>
    <row r="156" spans="2:5" x14ac:dyDescent="0.4">
      <c r="B156" s="147" t="s">
        <v>434</v>
      </c>
      <c r="C156" s="147" t="s">
        <v>2004</v>
      </c>
      <c r="D156" s="147"/>
      <c r="E156" s="147">
        <v>3800</v>
      </c>
    </row>
    <row r="157" spans="2:5" x14ac:dyDescent="0.4">
      <c r="B157" s="147" t="s">
        <v>435</v>
      </c>
      <c r="C157" s="147" t="s">
        <v>2005</v>
      </c>
      <c r="D157" s="147"/>
      <c r="E157" s="147">
        <v>2620</v>
      </c>
    </row>
    <row r="158" spans="2:5" x14ac:dyDescent="0.4">
      <c r="B158" s="147" t="s">
        <v>436</v>
      </c>
      <c r="C158" s="147" t="s">
        <v>2006</v>
      </c>
      <c r="D158" s="147"/>
      <c r="E158" s="147">
        <v>2100</v>
      </c>
    </row>
    <row r="159" spans="2:5" x14ac:dyDescent="0.4">
      <c r="B159" s="147" t="s">
        <v>1573</v>
      </c>
      <c r="C159" s="147" t="s">
        <v>2007</v>
      </c>
      <c r="D159" s="147"/>
      <c r="E159" s="147">
        <v>1880</v>
      </c>
    </row>
    <row r="160" spans="2:5" x14ac:dyDescent="0.4">
      <c r="B160" s="147" t="s">
        <v>1574</v>
      </c>
      <c r="C160" s="147" t="s">
        <v>2008</v>
      </c>
      <c r="D160" s="147"/>
      <c r="E160" s="147">
        <v>5710</v>
      </c>
    </row>
    <row r="161" spans="2:5" x14ac:dyDescent="0.4">
      <c r="B161" s="147" t="s">
        <v>437</v>
      </c>
      <c r="C161" s="147" t="s">
        <v>2009</v>
      </c>
      <c r="D161" s="147"/>
      <c r="E161" s="147">
        <v>3940</v>
      </c>
    </row>
    <row r="162" spans="2:5" x14ac:dyDescent="0.4">
      <c r="B162" s="147" t="s">
        <v>438</v>
      </c>
      <c r="C162" s="147" t="s">
        <v>2010</v>
      </c>
      <c r="D162" s="147"/>
      <c r="E162" s="147">
        <v>2280</v>
      </c>
    </row>
    <row r="163" spans="2:5" x14ac:dyDescent="0.4">
      <c r="B163" s="147" t="s">
        <v>1575</v>
      </c>
      <c r="C163" s="147" t="s">
        <v>2011</v>
      </c>
      <c r="D163" s="147"/>
      <c r="E163" s="147">
        <v>4520</v>
      </c>
    </row>
    <row r="164" spans="2:5" x14ac:dyDescent="0.4">
      <c r="B164" s="147" t="s">
        <v>439</v>
      </c>
      <c r="C164" s="147" t="s">
        <v>2012</v>
      </c>
      <c r="D164" s="147"/>
      <c r="E164" s="147">
        <v>2620</v>
      </c>
    </row>
    <row r="165" spans="2:5" x14ac:dyDescent="0.4">
      <c r="B165" s="147" t="s">
        <v>440</v>
      </c>
      <c r="C165" s="147" t="s">
        <v>2013</v>
      </c>
      <c r="D165" s="147"/>
      <c r="E165" s="147">
        <v>2100</v>
      </c>
    </row>
    <row r="166" spans="2:5" x14ac:dyDescent="0.4">
      <c r="B166" s="147" t="s">
        <v>1576</v>
      </c>
      <c r="C166" s="147" t="s">
        <v>2014</v>
      </c>
      <c r="D166" s="147"/>
      <c r="E166" s="147">
        <v>1880</v>
      </c>
    </row>
    <row r="167" spans="2:5" x14ac:dyDescent="0.4">
      <c r="B167" s="147" t="s">
        <v>1577</v>
      </c>
      <c r="C167" s="147" t="s">
        <v>2015</v>
      </c>
      <c r="D167" s="147"/>
      <c r="E167" s="147">
        <v>18500</v>
      </c>
    </row>
    <row r="168" spans="2:5" x14ac:dyDescent="0.4">
      <c r="B168" s="147" t="s">
        <v>1578</v>
      </c>
      <c r="C168" s="147" t="s">
        <v>2016</v>
      </c>
      <c r="D168" s="147"/>
      <c r="E168" s="147">
        <v>7200</v>
      </c>
    </row>
    <row r="169" spans="2:5" x14ac:dyDescent="0.4">
      <c r="B169" s="147" t="s">
        <v>441</v>
      </c>
      <c r="C169" s="147" t="s">
        <v>2017</v>
      </c>
      <c r="D169" s="147"/>
      <c r="E169" s="147">
        <v>91900</v>
      </c>
    </row>
    <row r="170" spans="2:5" x14ac:dyDescent="0.4">
      <c r="B170" s="147" t="s">
        <v>442</v>
      </c>
      <c r="C170" s="147" t="s">
        <v>2018</v>
      </c>
      <c r="D170" s="147"/>
      <c r="E170" s="147">
        <v>77500</v>
      </c>
    </row>
    <row r="171" spans="2:5" x14ac:dyDescent="0.4">
      <c r="B171" s="147" t="s">
        <v>443</v>
      </c>
      <c r="C171" s="147" t="s">
        <v>2019</v>
      </c>
      <c r="D171" s="147"/>
      <c r="E171" s="147">
        <v>24900</v>
      </c>
    </row>
    <row r="172" spans="2:5" x14ac:dyDescent="0.4">
      <c r="B172" s="147" t="s">
        <v>444</v>
      </c>
      <c r="C172" s="147" t="s">
        <v>2020</v>
      </c>
      <c r="D172" s="147"/>
      <c r="E172" s="147">
        <v>3950</v>
      </c>
    </row>
    <row r="173" spans="2:5" x14ac:dyDescent="0.4">
      <c r="B173" s="147" t="s">
        <v>445</v>
      </c>
      <c r="C173" s="147" t="s">
        <v>2021</v>
      </c>
      <c r="D173" s="147"/>
      <c r="E173" s="147">
        <v>13500</v>
      </c>
    </row>
    <row r="174" spans="2:5" x14ac:dyDescent="0.4">
      <c r="B174" s="147" t="s">
        <v>446</v>
      </c>
      <c r="C174" s="147" t="s">
        <v>2022</v>
      </c>
      <c r="D174" s="147"/>
      <c r="E174" s="147">
        <v>232000</v>
      </c>
    </row>
    <row r="175" spans="2:5" x14ac:dyDescent="0.4">
      <c r="B175" s="147" t="s">
        <v>447</v>
      </c>
      <c r="C175" s="147" t="s">
        <v>2023</v>
      </c>
      <c r="D175" s="147"/>
      <c r="E175" s="147">
        <v>216000</v>
      </c>
    </row>
    <row r="176" spans="2:5" x14ac:dyDescent="0.4">
      <c r="B176" s="147" t="s">
        <v>448</v>
      </c>
      <c r="C176" s="147" t="s">
        <v>2024</v>
      </c>
      <c r="D176" s="147"/>
      <c r="E176" s="147">
        <v>44800</v>
      </c>
    </row>
    <row r="177" spans="2:5" x14ac:dyDescent="0.4">
      <c r="B177" s="147" t="s">
        <v>449</v>
      </c>
      <c r="C177" s="147" t="s">
        <v>2025</v>
      </c>
      <c r="D177" s="147"/>
      <c r="E177" s="147">
        <v>15000</v>
      </c>
    </row>
    <row r="178" spans="2:5" x14ac:dyDescent="0.4">
      <c r="B178" s="147" t="s">
        <v>450</v>
      </c>
      <c r="C178" s="147" t="s">
        <v>2026</v>
      </c>
      <c r="D178" s="147"/>
      <c r="E178" s="147">
        <v>23400</v>
      </c>
    </row>
    <row r="179" spans="2:5" x14ac:dyDescent="0.4">
      <c r="B179" s="147" t="s">
        <v>451</v>
      </c>
      <c r="C179" s="147" t="s">
        <v>2027</v>
      </c>
      <c r="D179" s="147"/>
      <c r="E179" s="147">
        <v>136000</v>
      </c>
    </row>
    <row r="180" spans="2:5" x14ac:dyDescent="0.4">
      <c r="B180" s="147" t="s">
        <v>452</v>
      </c>
      <c r="C180" s="147" t="s">
        <v>2951</v>
      </c>
      <c r="D180" s="147"/>
      <c r="E180" s="147">
        <v>7760</v>
      </c>
    </row>
    <row r="181" spans="2:5" x14ac:dyDescent="0.4">
      <c r="B181" s="147" t="s">
        <v>453</v>
      </c>
      <c r="C181" s="147" t="s">
        <v>2952</v>
      </c>
      <c r="D181" s="147"/>
      <c r="E181" s="147">
        <v>42600</v>
      </c>
    </row>
    <row r="182" spans="2:5" x14ac:dyDescent="0.4">
      <c r="B182" s="147" t="s">
        <v>454</v>
      </c>
      <c r="C182" s="147" t="s">
        <v>2030</v>
      </c>
      <c r="D182" s="147"/>
      <c r="E182" s="147">
        <v>1970</v>
      </c>
    </row>
    <row r="183" spans="2:5" x14ac:dyDescent="0.4">
      <c r="B183" s="147" t="s">
        <v>455</v>
      </c>
      <c r="C183" s="147" t="s">
        <v>2031</v>
      </c>
      <c r="D183" s="147"/>
      <c r="E183" s="147">
        <v>26500</v>
      </c>
    </row>
    <row r="184" spans="2:5" x14ac:dyDescent="0.4">
      <c r="B184" s="147" t="s">
        <v>456</v>
      </c>
      <c r="C184" s="147" t="s">
        <v>2032</v>
      </c>
      <c r="D184" s="147"/>
      <c r="E184" s="147">
        <v>166000</v>
      </c>
    </row>
    <row r="185" spans="2:5" x14ac:dyDescent="0.4">
      <c r="B185" s="147" t="s">
        <v>457</v>
      </c>
      <c r="C185" s="147" t="s">
        <v>2033</v>
      </c>
      <c r="D185" s="147"/>
      <c r="E185" s="147">
        <v>33000</v>
      </c>
    </row>
    <row r="186" spans="2:5" x14ac:dyDescent="0.4">
      <c r="B186" s="147" t="s">
        <v>458</v>
      </c>
      <c r="C186" s="147" t="s">
        <v>2034</v>
      </c>
      <c r="D186" s="147"/>
      <c r="E186" s="147">
        <v>21700</v>
      </c>
    </row>
    <row r="187" spans="2:5" x14ac:dyDescent="0.4">
      <c r="B187" s="147" t="s">
        <v>459</v>
      </c>
      <c r="C187" s="147" t="s">
        <v>2035</v>
      </c>
      <c r="D187" s="147"/>
      <c r="E187" s="147">
        <v>16300</v>
      </c>
    </row>
    <row r="188" spans="2:5" x14ac:dyDescent="0.4">
      <c r="B188" s="147" t="s">
        <v>460</v>
      </c>
      <c r="C188" s="147" t="s">
        <v>2036</v>
      </c>
      <c r="D188" s="147"/>
      <c r="E188" s="147">
        <v>7340</v>
      </c>
    </row>
    <row r="189" spans="2:5" x14ac:dyDescent="0.4">
      <c r="B189" s="147" t="s">
        <v>461</v>
      </c>
      <c r="C189" s="147" t="s">
        <v>2037</v>
      </c>
      <c r="D189" s="147"/>
      <c r="E189" s="147">
        <v>15500</v>
      </c>
    </row>
    <row r="190" spans="2:5" x14ac:dyDescent="0.4">
      <c r="B190" s="147" t="s">
        <v>462</v>
      </c>
      <c r="C190" s="147" t="s">
        <v>2038</v>
      </c>
      <c r="D190" s="147"/>
      <c r="E190" s="147">
        <v>4350</v>
      </c>
    </row>
    <row r="191" spans="2:5" x14ac:dyDescent="0.4">
      <c r="B191" s="147" t="s">
        <v>463</v>
      </c>
      <c r="C191" s="147" t="s">
        <v>2039</v>
      </c>
      <c r="D191" s="147"/>
      <c r="E191" s="147">
        <v>5870</v>
      </c>
    </row>
    <row r="192" spans="2:5" x14ac:dyDescent="0.4">
      <c r="B192" s="147" t="s">
        <v>464</v>
      </c>
      <c r="C192" s="147" t="s">
        <v>2040</v>
      </c>
      <c r="D192" s="147"/>
      <c r="E192" s="147">
        <v>3730</v>
      </c>
    </row>
    <row r="193" spans="2:5" x14ac:dyDescent="0.4">
      <c r="B193" s="147" t="s">
        <v>465</v>
      </c>
      <c r="C193" s="147" t="s">
        <v>2041</v>
      </c>
      <c r="D193" s="147"/>
      <c r="E193" s="147">
        <v>6030</v>
      </c>
    </row>
    <row r="194" spans="2:5" x14ac:dyDescent="0.4">
      <c r="B194" s="147" t="s">
        <v>466</v>
      </c>
      <c r="C194" s="147" t="s">
        <v>2042</v>
      </c>
      <c r="D194" s="147"/>
      <c r="E194" s="147">
        <v>4120</v>
      </c>
    </row>
    <row r="195" spans="2:5" x14ac:dyDescent="0.4">
      <c r="B195" s="147" t="s">
        <v>467</v>
      </c>
      <c r="C195" s="147" t="s">
        <v>2043</v>
      </c>
      <c r="D195" s="147"/>
      <c r="E195" s="147">
        <v>3750</v>
      </c>
    </row>
    <row r="196" spans="2:5" x14ac:dyDescent="0.4">
      <c r="B196" s="147" t="s">
        <v>468</v>
      </c>
      <c r="C196" s="147" t="s">
        <v>2044</v>
      </c>
      <c r="D196" s="147"/>
      <c r="E196" s="147">
        <v>6100</v>
      </c>
    </row>
    <row r="197" spans="2:5" x14ac:dyDescent="0.4">
      <c r="B197" s="147" t="s">
        <v>469</v>
      </c>
      <c r="C197" s="147" t="s">
        <v>2045</v>
      </c>
      <c r="D197" s="147"/>
      <c r="E197" s="147">
        <v>229</v>
      </c>
    </row>
    <row r="198" spans="2:5" x14ac:dyDescent="0.4">
      <c r="B198" s="147" t="s">
        <v>470</v>
      </c>
      <c r="C198" s="147" t="s">
        <v>2953</v>
      </c>
      <c r="D198" s="147"/>
      <c r="E198" s="147">
        <v>564</v>
      </c>
    </row>
    <row r="199" spans="2:5" x14ac:dyDescent="0.4">
      <c r="B199" s="147" t="s">
        <v>471</v>
      </c>
      <c r="C199" s="147" t="s">
        <v>2954</v>
      </c>
      <c r="D199" s="147"/>
      <c r="E199" s="147">
        <v>633</v>
      </c>
    </row>
    <row r="200" spans="2:5" x14ac:dyDescent="0.4">
      <c r="B200" s="147" t="s">
        <v>472</v>
      </c>
      <c r="C200" s="147" t="s">
        <v>2955</v>
      </c>
      <c r="D200" s="147"/>
      <c r="E200" s="147">
        <v>1620</v>
      </c>
    </row>
    <row r="201" spans="2:5" x14ac:dyDescent="0.4">
      <c r="B201" s="147" t="s">
        <v>473</v>
      </c>
      <c r="C201" s="147" t="s">
        <v>2956</v>
      </c>
      <c r="D201" s="147"/>
      <c r="E201" s="147">
        <v>1690</v>
      </c>
    </row>
    <row r="202" spans="2:5" x14ac:dyDescent="0.4">
      <c r="B202" s="147" t="s">
        <v>474</v>
      </c>
      <c r="C202" s="147" t="s">
        <v>2050</v>
      </c>
      <c r="D202" s="147"/>
      <c r="E202" s="147">
        <v>748</v>
      </c>
    </row>
    <row r="203" spans="2:5" x14ac:dyDescent="0.4">
      <c r="B203" s="147" t="s">
        <v>475</v>
      </c>
      <c r="C203" s="147" t="s">
        <v>2051</v>
      </c>
      <c r="D203" s="147"/>
      <c r="E203" s="147">
        <v>2050</v>
      </c>
    </row>
    <row r="204" spans="2:5" x14ac:dyDescent="0.4">
      <c r="B204" s="147" t="s">
        <v>476</v>
      </c>
      <c r="C204" s="147" t="s">
        <v>2052</v>
      </c>
      <c r="D204" s="147"/>
      <c r="E204" s="147">
        <v>4600</v>
      </c>
    </row>
    <row r="205" spans="2:5" x14ac:dyDescent="0.4">
      <c r="B205" s="147" t="s">
        <v>477</v>
      </c>
      <c r="C205" s="147" t="s">
        <v>2053</v>
      </c>
      <c r="D205" s="147"/>
      <c r="E205" s="147">
        <v>1510</v>
      </c>
    </row>
    <row r="206" spans="2:5" x14ac:dyDescent="0.4">
      <c r="B206" s="147" t="s">
        <v>478</v>
      </c>
      <c r="C206" s="147" t="s">
        <v>2054</v>
      </c>
      <c r="D206" s="147"/>
      <c r="E206" s="147">
        <v>1520</v>
      </c>
    </row>
    <row r="207" spans="2:5" x14ac:dyDescent="0.4">
      <c r="B207" s="147" t="s">
        <v>479</v>
      </c>
      <c r="C207" s="147" t="s">
        <v>2055</v>
      </c>
      <c r="D207" s="147"/>
      <c r="E207" s="147">
        <v>1610</v>
      </c>
    </row>
    <row r="208" spans="2:5" x14ac:dyDescent="0.4">
      <c r="B208" s="147" t="s">
        <v>480</v>
      </c>
      <c r="C208" s="147" t="s">
        <v>2056</v>
      </c>
      <c r="D208" s="147"/>
      <c r="E208" s="147">
        <v>1490</v>
      </c>
    </row>
    <row r="209" spans="2:5" x14ac:dyDescent="0.4">
      <c r="B209" s="147" t="s">
        <v>481</v>
      </c>
      <c r="C209" s="147" t="s">
        <v>2057</v>
      </c>
      <c r="D209" s="147"/>
      <c r="E209" s="147">
        <v>1440</v>
      </c>
    </row>
    <row r="210" spans="2:5" x14ac:dyDescent="0.4">
      <c r="B210" s="147" t="s">
        <v>482</v>
      </c>
      <c r="C210" s="147" t="s">
        <v>2058</v>
      </c>
      <c r="D210" s="147"/>
      <c r="E210" s="147">
        <v>1540</v>
      </c>
    </row>
    <row r="211" spans="2:5" x14ac:dyDescent="0.4">
      <c r="B211" s="147" t="s">
        <v>483</v>
      </c>
      <c r="C211" s="147" t="s">
        <v>2059</v>
      </c>
      <c r="D211" s="147"/>
      <c r="E211" s="147">
        <v>1600</v>
      </c>
    </row>
    <row r="212" spans="2:5" x14ac:dyDescent="0.4">
      <c r="B212" s="147" t="s">
        <v>484</v>
      </c>
      <c r="C212" s="147" t="s">
        <v>2060</v>
      </c>
      <c r="D212" s="147"/>
      <c r="E212" s="147">
        <v>1620</v>
      </c>
    </row>
    <row r="213" spans="2:5" x14ac:dyDescent="0.4">
      <c r="B213" s="147" t="s">
        <v>485</v>
      </c>
      <c r="C213" s="147" t="s">
        <v>2061</v>
      </c>
      <c r="D213" s="147"/>
      <c r="E213" s="147">
        <v>1610</v>
      </c>
    </row>
    <row r="214" spans="2:5" x14ac:dyDescent="0.4">
      <c r="B214" s="147" t="s">
        <v>486</v>
      </c>
      <c r="C214" s="147" t="s">
        <v>2062</v>
      </c>
      <c r="D214" s="147"/>
      <c r="E214" s="147">
        <v>1630</v>
      </c>
    </row>
    <row r="215" spans="2:5" x14ac:dyDescent="0.4">
      <c r="B215" s="147" t="s">
        <v>487</v>
      </c>
      <c r="C215" s="147" t="s">
        <v>2063</v>
      </c>
      <c r="D215" s="147"/>
      <c r="E215" s="147">
        <v>5780</v>
      </c>
    </row>
    <row r="216" spans="2:5" x14ac:dyDescent="0.4">
      <c r="B216" s="147" t="s">
        <v>488</v>
      </c>
      <c r="C216" s="147" t="s">
        <v>2064</v>
      </c>
      <c r="D216" s="147"/>
      <c r="E216" s="147">
        <v>4630</v>
      </c>
    </row>
    <row r="217" spans="2:5" x14ac:dyDescent="0.4">
      <c r="B217" s="147" t="s">
        <v>489</v>
      </c>
      <c r="C217" s="147" t="s">
        <v>2065</v>
      </c>
      <c r="D217" s="147"/>
      <c r="E217" s="147">
        <v>22200</v>
      </c>
    </row>
    <row r="218" spans="2:5" x14ac:dyDescent="0.4">
      <c r="B218" s="147" t="s">
        <v>490</v>
      </c>
      <c r="C218" s="147" t="s">
        <v>2066</v>
      </c>
      <c r="D218" s="147"/>
      <c r="E218" s="147">
        <v>26500</v>
      </c>
    </row>
    <row r="219" spans="2:5" x14ac:dyDescent="0.4">
      <c r="B219" s="147" t="s">
        <v>491</v>
      </c>
      <c r="C219" s="147" t="s">
        <v>2067</v>
      </c>
      <c r="D219" s="147"/>
      <c r="E219" s="147">
        <v>27400</v>
      </c>
    </row>
    <row r="220" spans="2:5" x14ac:dyDescent="0.4">
      <c r="B220" s="147" t="s">
        <v>492</v>
      </c>
      <c r="C220" s="147" t="s">
        <v>2068</v>
      </c>
      <c r="D220" s="147"/>
      <c r="E220" s="147">
        <v>2750</v>
      </c>
    </row>
    <row r="221" spans="2:5" x14ac:dyDescent="0.4">
      <c r="B221" s="147" t="s">
        <v>493</v>
      </c>
      <c r="C221" s="147" t="s">
        <v>2069</v>
      </c>
      <c r="D221" s="147"/>
      <c r="E221" s="147">
        <v>7830</v>
      </c>
    </row>
    <row r="222" spans="2:5" x14ac:dyDescent="0.4">
      <c r="B222" s="147" t="s">
        <v>494</v>
      </c>
      <c r="C222" s="147" t="s">
        <v>2070</v>
      </c>
      <c r="D222" s="147"/>
      <c r="E222" s="147">
        <v>2050</v>
      </c>
    </row>
    <row r="223" spans="2:5" x14ac:dyDescent="0.4">
      <c r="B223" s="147" t="s">
        <v>495</v>
      </c>
      <c r="C223" s="147" t="s">
        <v>2071</v>
      </c>
      <c r="D223" s="147"/>
      <c r="E223" s="147">
        <v>14800</v>
      </c>
    </row>
    <row r="224" spans="2:5" x14ac:dyDescent="0.4">
      <c r="B224" s="147" t="s">
        <v>496</v>
      </c>
      <c r="C224" s="147" t="s">
        <v>2072</v>
      </c>
      <c r="D224" s="147"/>
      <c r="E224" s="147">
        <v>41600</v>
      </c>
    </row>
    <row r="225" spans="2:5" x14ac:dyDescent="0.4">
      <c r="B225" s="147" t="s">
        <v>497</v>
      </c>
      <c r="C225" s="147" t="s">
        <v>2073</v>
      </c>
      <c r="D225" s="147"/>
      <c r="E225" s="147">
        <v>29000</v>
      </c>
    </row>
    <row r="226" spans="2:5" x14ac:dyDescent="0.4">
      <c r="B226" s="147" t="s">
        <v>498</v>
      </c>
      <c r="C226" s="147" t="s">
        <v>2074</v>
      </c>
      <c r="D226" s="147"/>
      <c r="E226" s="147">
        <v>23700</v>
      </c>
    </row>
    <row r="227" spans="2:5" x14ac:dyDescent="0.4">
      <c r="B227" s="147" t="s">
        <v>499</v>
      </c>
      <c r="C227" s="147" t="s">
        <v>2075</v>
      </c>
      <c r="D227" s="147"/>
      <c r="E227" s="147">
        <v>70700</v>
      </c>
    </row>
    <row r="228" spans="2:5" x14ac:dyDescent="0.4">
      <c r="B228" s="147" t="s">
        <v>500</v>
      </c>
      <c r="C228" s="147" t="s">
        <v>2076</v>
      </c>
      <c r="D228" s="147"/>
      <c r="E228" s="147">
        <v>82100</v>
      </c>
    </row>
    <row r="229" spans="2:5" x14ac:dyDescent="0.4">
      <c r="B229" s="147" t="s">
        <v>501</v>
      </c>
      <c r="C229" s="147" t="s">
        <v>2077</v>
      </c>
      <c r="D229" s="147"/>
      <c r="E229" s="147">
        <v>356000</v>
      </c>
    </row>
    <row r="230" spans="2:5" x14ac:dyDescent="0.4">
      <c r="B230" s="147" t="s">
        <v>502</v>
      </c>
      <c r="C230" s="147" t="s">
        <v>2078</v>
      </c>
      <c r="D230" s="147"/>
      <c r="E230" s="147">
        <v>131000</v>
      </c>
    </row>
    <row r="231" spans="2:5" x14ac:dyDescent="0.4">
      <c r="B231" s="147" t="s">
        <v>503</v>
      </c>
      <c r="C231" s="147" t="s">
        <v>2079</v>
      </c>
      <c r="D231" s="147"/>
      <c r="E231" s="147">
        <v>123000</v>
      </c>
    </row>
    <row r="232" spans="2:5" x14ac:dyDescent="0.4">
      <c r="B232" s="147" t="s">
        <v>504</v>
      </c>
      <c r="C232" s="147" t="s">
        <v>2080</v>
      </c>
      <c r="D232" s="147"/>
      <c r="E232" s="147">
        <v>126000</v>
      </c>
    </row>
    <row r="233" spans="2:5" x14ac:dyDescent="0.4">
      <c r="B233" s="147" t="s">
        <v>506</v>
      </c>
      <c r="C233" s="147" t="s">
        <v>505</v>
      </c>
      <c r="D233" s="147"/>
      <c r="E233" s="147">
        <v>12800</v>
      </c>
    </row>
    <row r="234" spans="2:5" x14ac:dyDescent="0.4">
      <c r="B234" s="147" t="s">
        <v>2081</v>
      </c>
      <c r="C234" s="147" t="s">
        <v>2082</v>
      </c>
      <c r="D234" s="147"/>
      <c r="E234" s="147">
        <v>94400</v>
      </c>
    </row>
    <row r="235" spans="2:5" x14ac:dyDescent="0.4">
      <c r="B235" s="147" t="s">
        <v>507</v>
      </c>
      <c r="C235" s="147" t="s">
        <v>2083</v>
      </c>
      <c r="D235" s="147"/>
      <c r="E235" s="147">
        <v>812</v>
      </c>
    </row>
    <row r="236" spans="2:5" x14ac:dyDescent="0.4">
      <c r="B236" s="147" t="s">
        <v>508</v>
      </c>
      <c r="C236" s="147" t="s">
        <v>2084</v>
      </c>
      <c r="D236" s="147"/>
      <c r="E236" s="147">
        <v>544</v>
      </c>
    </row>
    <row r="237" spans="2:5" x14ac:dyDescent="0.4">
      <c r="B237" s="147" t="s">
        <v>509</v>
      </c>
      <c r="C237" s="147" t="s">
        <v>2085</v>
      </c>
      <c r="D237" s="147"/>
      <c r="E237" s="147">
        <v>868</v>
      </c>
    </row>
    <row r="238" spans="2:5" x14ac:dyDescent="0.4">
      <c r="B238" s="147" t="s">
        <v>510</v>
      </c>
      <c r="C238" s="147" t="s">
        <v>2086</v>
      </c>
      <c r="D238" s="147"/>
      <c r="E238" s="147">
        <v>5370</v>
      </c>
    </row>
    <row r="239" spans="2:5" x14ac:dyDescent="0.4">
      <c r="B239" s="147" t="s">
        <v>511</v>
      </c>
      <c r="C239" s="147" t="s">
        <v>2087</v>
      </c>
      <c r="D239" s="147"/>
      <c r="E239" s="147">
        <v>1020</v>
      </c>
    </row>
    <row r="240" spans="2:5" x14ac:dyDescent="0.4">
      <c r="B240" s="147" t="s">
        <v>513</v>
      </c>
      <c r="C240" s="147" t="s">
        <v>512</v>
      </c>
      <c r="D240" s="147"/>
      <c r="E240" s="147">
        <v>64100</v>
      </c>
    </row>
    <row r="241" spans="2:5" x14ac:dyDescent="0.4">
      <c r="B241" s="147" t="s">
        <v>515</v>
      </c>
      <c r="C241" s="147" t="s">
        <v>514</v>
      </c>
      <c r="D241" s="147"/>
      <c r="E241" s="147">
        <v>3160</v>
      </c>
    </row>
    <row r="242" spans="2:5" x14ac:dyDescent="0.4">
      <c r="B242" s="147" t="s">
        <v>516</v>
      </c>
      <c r="C242" s="147" t="s">
        <v>2088</v>
      </c>
      <c r="D242" s="147"/>
      <c r="E242" s="147">
        <v>1600</v>
      </c>
    </row>
    <row r="243" spans="2:5" x14ac:dyDescent="0.4">
      <c r="B243" s="147" t="s">
        <v>517</v>
      </c>
      <c r="C243" s="147" t="s">
        <v>2089</v>
      </c>
      <c r="D243" s="147"/>
      <c r="E243" s="147">
        <v>1740</v>
      </c>
    </row>
    <row r="244" spans="2:5" x14ac:dyDescent="0.4">
      <c r="B244" s="147" t="s">
        <v>518</v>
      </c>
      <c r="C244" s="147" t="s">
        <v>2090</v>
      </c>
      <c r="D244" s="147"/>
      <c r="E244" s="147">
        <v>4610</v>
      </c>
    </row>
    <row r="245" spans="2:5" x14ac:dyDescent="0.4">
      <c r="B245" s="147" t="s">
        <v>519</v>
      </c>
      <c r="C245" s="147" t="s">
        <v>2091</v>
      </c>
      <c r="D245" s="147"/>
      <c r="E245" s="147">
        <v>1010</v>
      </c>
    </row>
    <row r="246" spans="2:5" x14ac:dyDescent="0.4">
      <c r="B246" s="147" t="s">
        <v>520</v>
      </c>
      <c r="C246" s="147" t="s">
        <v>2092</v>
      </c>
      <c r="D246" s="147"/>
      <c r="E246" s="147">
        <v>118</v>
      </c>
    </row>
    <row r="247" spans="2:5" x14ac:dyDescent="0.4">
      <c r="B247" s="147" t="s">
        <v>521</v>
      </c>
      <c r="C247" s="147" t="s">
        <v>2093</v>
      </c>
      <c r="D247" s="147"/>
      <c r="E247" s="147">
        <v>403</v>
      </c>
    </row>
    <row r="248" spans="2:5" x14ac:dyDescent="0.4">
      <c r="B248" s="147" t="s">
        <v>522</v>
      </c>
      <c r="C248" s="147" t="s">
        <v>2094</v>
      </c>
      <c r="D248" s="147"/>
      <c r="E248" s="147">
        <v>679</v>
      </c>
    </row>
    <row r="249" spans="2:5" x14ac:dyDescent="0.4">
      <c r="B249" s="147" t="s">
        <v>523</v>
      </c>
      <c r="C249" s="147" t="s">
        <v>2095</v>
      </c>
      <c r="D249" s="147"/>
      <c r="E249" s="147">
        <v>5050</v>
      </c>
    </row>
    <row r="250" spans="2:5" x14ac:dyDescent="0.4">
      <c r="B250" s="147" t="s">
        <v>524</v>
      </c>
      <c r="C250" s="147" t="s">
        <v>2096</v>
      </c>
      <c r="D250" s="147"/>
      <c r="E250" s="147">
        <v>253000</v>
      </c>
    </row>
    <row r="251" spans="2:5" x14ac:dyDescent="0.4">
      <c r="B251" s="147" t="s">
        <v>525</v>
      </c>
      <c r="C251" s="147" t="s">
        <v>2097</v>
      </c>
      <c r="D251" s="147"/>
      <c r="E251" s="147">
        <v>363</v>
      </c>
    </row>
    <row r="252" spans="2:5" x14ac:dyDescent="0.4">
      <c r="B252" s="147" t="s">
        <v>526</v>
      </c>
      <c r="C252" s="147" t="s">
        <v>2098</v>
      </c>
      <c r="D252" s="147"/>
      <c r="E252" s="147">
        <v>129000</v>
      </c>
    </row>
    <row r="253" spans="2:5" x14ac:dyDescent="0.4">
      <c r="B253" s="147" t="s">
        <v>1583</v>
      </c>
      <c r="C253" s="147" t="s">
        <v>2099</v>
      </c>
      <c r="D253" s="147"/>
      <c r="E253" s="147">
        <v>182000</v>
      </c>
    </row>
    <row r="254" spans="2:5" x14ac:dyDescent="0.4">
      <c r="B254" s="147" t="s">
        <v>1584</v>
      </c>
      <c r="C254" s="147" t="s">
        <v>2957</v>
      </c>
      <c r="D254" s="147"/>
      <c r="E254" s="147">
        <v>143000</v>
      </c>
    </row>
    <row r="255" spans="2:5" x14ac:dyDescent="0.4">
      <c r="B255" s="147" t="s">
        <v>527</v>
      </c>
      <c r="C255" s="147" t="s">
        <v>2101</v>
      </c>
      <c r="D255" s="147"/>
      <c r="E255" s="147">
        <v>58300</v>
      </c>
    </row>
    <row r="256" spans="2:5" x14ac:dyDescent="0.4">
      <c r="B256" s="147" t="s">
        <v>528</v>
      </c>
      <c r="C256" s="147" t="s">
        <v>2102</v>
      </c>
      <c r="D256" s="147"/>
      <c r="E256" s="147">
        <v>75600</v>
      </c>
    </row>
    <row r="257" spans="2:5" x14ac:dyDescent="0.4">
      <c r="B257" s="147" t="s">
        <v>529</v>
      </c>
      <c r="C257" s="147" t="s">
        <v>2103</v>
      </c>
      <c r="D257" s="147"/>
      <c r="E257" s="147">
        <v>94700</v>
      </c>
    </row>
    <row r="258" spans="2:5" x14ac:dyDescent="0.4">
      <c r="B258" s="147" t="s">
        <v>530</v>
      </c>
      <c r="C258" s="147" t="s">
        <v>2104</v>
      </c>
      <c r="D258" s="147"/>
      <c r="E258" s="147">
        <v>47100</v>
      </c>
    </row>
    <row r="259" spans="2:5" x14ac:dyDescent="0.4">
      <c r="B259" s="147" t="s">
        <v>531</v>
      </c>
      <c r="C259" s="147" t="s">
        <v>2105</v>
      </c>
      <c r="D259" s="147"/>
      <c r="E259" s="147">
        <v>71700</v>
      </c>
    </row>
    <row r="260" spans="2:5" x14ac:dyDescent="0.4">
      <c r="B260" s="147" t="s">
        <v>532</v>
      </c>
      <c r="C260" s="147" t="s">
        <v>2106</v>
      </c>
      <c r="D260" s="147"/>
      <c r="E260" s="147">
        <v>75800</v>
      </c>
    </row>
    <row r="261" spans="2:5" x14ac:dyDescent="0.4">
      <c r="B261" s="147" t="s">
        <v>533</v>
      </c>
      <c r="C261" s="147" t="s">
        <v>2107</v>
      </c>
      <c r="D261" s="147"/>
      <c r="E261" s="147">
        <v>56700</v>
      </c>
    </row>
    <row r="262" spans="2:5" x14ac:dyDescent="0.4">
      <c r="B262" s="147" t="s">
        <v>534</v>
      </c>
      <c r="C262" s="147" t="s">
        <v>2108</v>
      </c>
      <c r="D262" s="147"/>
      <c r="E262" s="147">
        <v>305000</v>
      </c>
    </row>
    <row r="263" spans="2:5" x14ac:dyDescent="0.4">
      <c r="B263" s="147" t="s">
        <v>1586</v>
      </c>
      <c r="C263" s="147" t="s">
        <v>2109</v>
      </c>
      <c r="D263" s="147"/>
      <c r="E263" s="147">
        <v>490000</v>
      </c>
    </row>
    <row r="264" spans="2:5" x14ac:dyDescent="0.4">
      <c r="B264" s="147" t="s">
        <v>535</v>
      </c>
      <c r="C264" s="147" t="s">
        <v>2110</v>
      </c>
      <c r="D264" s="147"/>
      <c r="E264" s="147">
        <v>179000</v>
      </c>
    </row>
    <row r="265" spans="2:5" x14ac:dyDescent="0.4">
      <c r="B265" s="147" t="s">
        <v>536</v>
      </c>
      <c r="C265" s="147" t="s">
        <v>2111</v>
      </c>
      <c r="D265" s="147"/>
      <c r="E265" s="147">
        <v>83100</v>
      </c>
    </row>
    <row r="266" spans="2:5" x14ac:dyDescent="0.4">
      <c r="B266" s="147" t="s">
        <v>537</v>
      </c>
      <c r="C266" s="147" t="s">
        <v>2112</v>
      </c>
      <c r="D266" s="147"/>
      <c r="E266" s="147">
        <v>115000</v>
      </c>
    </row>
    <row r="267" spans="2:5" x14ac:dyDescent="0.4">
      <c r="B267" s="147" t="s">
        <v>538</v>
      </c>
      <c r="C267" s="147" t="s">
        <v>2113</v>
      </c>
      <c r="D267" s="147"/>
      <c r="E267" s="147">
        <v>85600</v>
      </c>
    </row>
    <row r="268" spans="2:5" x14ac:dyDescent="0.4">
      <c r="B268" s="147" t="s">
        <v>539</v>
      </c>
      <c r="C268" s="147" t="s">
        <v>2114</v>
      </c>
      <c r="D268" s="147"/>
      <c r="E268" s="147">
        <v>103000</v>
      </c>
    </row>
    <row r="269" spans="2:5" x14ac:dyDescent="0.4">
      <c r="B269" s="147" t="s">
        <v>540</v>
      </c>
      <c r="C269" s="147" t="s">
        <v>2115</v>
      </c>
      <c r="D269" s="147"/>
      <c r="E269" s="147">
        <v>137000</v>
      </c>
    </row>
    <row r="270" spans="2:5" x14ac:dyDescent="0.4">
      <c r="B270" s="147" t="s">
        <v>541</v>
      </c>
      <c r="C270" s="147" t="s">
        <v>2116</v>
      </c>
      <c r="D270" s="147"/>
      <c r="E270" s="147">
        <v>94600</v>
      </c>
    </row>
    <row r="271" spans="2:5" x14ac:dyDescent="0.4">
      <c r="B271" s="147" t="s">
        <v>542</v>
      </c>
      <c r="C271" s="147" t="s">
        <v>2117</v>
      </c>
      <c r="D271" s="147"/>
      <c r="E271" s="147">
        <v>98900</v>
      </c>
    </row>
    <row r="272" spans="2:5" x14ac:dyDescent="0.4">
      <c r="B272" s="147" t="s">
        <v>543</v>
      </c>
      <c r="C272" s="147" t="s">
        <v>2118</v>
      </c>
      <c r="D272" s="147"/>
      <c r="E272" s="147">
        <v>249000</v>
      </c>
    </row>
    <row r="273" spans="2:5" x14ac:dyDescent="0.4">
      <c r="B273" s="147" t="s">
        <v>544</v>
      </c>
      <c r="C273" s="147" t="s">
        <v>2119</v>
      </c>
      <c r="D273" s="147"/>
      <c r="E273" s="147">
        <v>241000</v>
      </c>
    </row>
    <row r="274" spans="2:5" x14ac:dyDescent="0.4">
      <c r="B274" s="147" t="s">
        <v>545</v>
      </c>
      <c r="C274" s="147" t="s">
        <v>2120</v>
      </c>
      <c r="D274" s="147"/>
      <c r="E274" s="147">
        <v>351000</v>
      </c>
    </row>
    <row r="275" spans="2:5" x14ac:dyDescent="0.4">
      <c r="B275" s="147" t="s">
        <v>546</v>
      </c>
      <c r="C275" s="147" t="s">
        <v>2121</v>
      </c>
      <c r="D275" s="147"/>
      <c r="E275" s="147">
        <v>174000</v>
      </c>
    </row>
    <row r="276" spans="2:5" x14ac:dyDescent="0.4">
      <c r="B276" s="147" t="s">
        <v>547</v>
      </c>
      <c r="C276" s="147" t="s">
        <v>2122</v>
      </c>
      <c r="D276" s="147"/>
      <c r="E276" s="147">
        <v>139000</v>
      </c>
    </row>
    <row r="277" spans="2:5" x14ac:dyDescent="0.4">
      <c r="B277" s="147" t="s">
        <v>548</v>
      </c>
      <c r="C277" s="147" t="s">
        <v>2123</v>
      </c>
      <c r="D277" s="147"/>
      <c r="E277" s="147">
        <v>183000</v>
      </c>
    </row>
    <row r="278" spans="2:5" x14ac:dyDescent="0.4">
      <c r="B278" s="147" t="s">
        <v>549</v>
      </c>
      <c r="C278" s="147" t="s">
        <v>2124</v>
      </c>
      <c r="D278" s="147"/>
      <c r="E278" s="147">
        <v>146000</v>
      </c>
    </row>
    <row r="279" spans="2:5" x14ac:dyDescent="0.4">
      <c r="B279" s="147" t="s">
        <v>550</v>
      </c>
      <c r="C279" s="147" t="s">
        <v>2125</v>
      </c>
      <c r="D279" s="147"/>
      <c r="E279" s="147">
        <v>200000</v>
      </c>
    </row>
    <row r="280" spans="2:5" x14ac:dyDescent="0.4">
      <c r="B280" s="147" t="s">
        <v>551</v>
      </c>
      <c r="C280" s="147" t="s">
        <v>2126</v>
      </c>
      <c r="D280" s="147"/>
      <c r="E280" s="147">
        <v>143000</v>
      </c>
    </row>
    <row r="281" spans="2:5" x14ac:dyDescent="0.4">
      <c r="B281" s="147" t="s">
        <v>552</v>
      </c>
      <c r="C281" s="147" t="s">
        <v>2127</v>
      </c>
      <c r="D281" s="147"/>
      <c r="E281" s="147">
        <v>158000</v>
      </c>
    </row>
    <row r="282" spans="2:5" x14ac:dyDescent="0.4">
      <c r="B282" s="147" t="s">
        <v>553</v>
      </c>
      <c r="C282" s="147" t="s">
        <v>2128</v>
      </c>
      <c r="D282" s="147"/>
      <c r="E282" s="147">
        <v>103000</v>
      </c>
    </row>
    <row r="283" spans="2:5" x14ac:dyDescent="0.4">
      <c r="B283" s="147" t="s">
        <v>554</v>
      </c>
      <c r="C283" s="147" t="s">
        <v>2129</v>
      </c>
      <c r="D283" s="147"/>
      <c r="E283" s="147">
        <v>33500</v>
      </c>
    </row>
    <row r="284" spans="2:5" x14ac:dyDescent="0.4">
      <c r="B284" s="147" t="s">
        <v>555</v>
      </c>
      <c r="C284" s="147" t="s">
        <v>2130</v>
      </c>
      <c r="D284" s="147"/>
      <c r="E284" s="147">
        <v>47300</v>
      </c>
    </row>
    <row r="285" spans="2:5" x14ac:dyDescent="0.4">
      <c r="B285" s="147" t="s">
        <v>556</v>
      </c>
      <c r="C285" s="147" t="s">
        <v>2131</v>
      </c>
      <c r="D285" s="147"/>
      <c r="E285" s="147">
        <v>51600</v>
      </c>
    </row>
    <row r="286" spans="2:5" x14ac:dyDescent="0.4">
      <c r="B286" s="147" t="s">
        <v>557</v>
      </c>
      <c r="C286" s="147" t="s">
        <v>2132</v>
      </c>
      <c r="D286" s="147"/>
      <c r="E286" s="147">
        <v>70700</v>
      </c>
    </row>
    <row r="287" spans="2:5" x14ac:dyDescent="0.4">
      <c r="B287" s="147" t="s">
        <v>558</v>
      </c>
      <c r="C287" s="147" t="s">
        <v>2133</v>
      </c>
      <c r="D287" s="147"/>
      <c r="E287" s="147">
        <v>19600</v>
      </c>
    </row>
    <row r="288" spans="2:5" x14ac:dyDescent="0.4">
      <c r="B288" s="147" t="s">
        <v>559</v>
      </c>
      <c r="C288" s="147" t="s">
        <v>2134</v>
      </c>
      <c r="D288" s="147"/>
      <c r="E288" s="147">
        <v>26200</v>
      </c>
    </row>
    <row r="289" spans="2:5" x14ac:dyDescent="0.4">
      <c r="B289" s="147" t="s">
        <v>560</v>
      </c>
      <c r="C289" s="147" t="s">
        <v>2958</v>
      </c>
      <c r="D289" s="147"/>
      <c r="E289" s="147">
        <v>64500</v>
      </c>
    </row>
    <row r="290" spans="2:5" x14ac:dyDescent="0.4">
      <c r="B290" s="147" t="s">
        <v>561</v>
      </c>
      <c r="C290" s="147" t="s">
        <v>2959</v>
      </c>
      <c r="D290" s="147"/>
      <c r="E290" s="147">
        <v>216000</v>
      </c>
    </row>
    <row r="291" spans="2:5" x14ac:dyDescent="0.4">
      <c r="B291" s="147" t="s">
        <v>562</v>
      </c>
      <c r="C291" s="147" t="s">
        <v>2137</v>
      </c>
      <c r="D291" s="147"/>
      <c r="E291" s="147">
        <v>11800</v>
      </c>
    </row>
    <row r="292" spans="2:5" x14ac:dyDescent="0.4">
      <c r="B292" s="147" t="s">
        <v>563</v>
      </c>
      <c r="C292" s="147" t="s">
        <v>2138</v>
      </c>
      <c r="D292" s="147"/>
      <c r="E292" s="147">
        <v>15400</v>
      </c>
    </row>
    <row r="293" spans="2:5" x14ac:dyDescent="0.4">
      <c r="B293" s="147" t="s">
        <v>564</v>
      </c>
      <c r="C293" s="147" t="s">
        <v>2139</v>
      </c>
      <c r="D293" s="147"/>
      <c r="E293" s="147">
        <v>577000</v>
      </c>
    </row>
    <row r="294" spans="2:5" x14ac:dyDescent="0.4">
      <c r="B294" s="147" t="s">
        <v>565</v>
      </c>
      <c r="C294" s="147" t="s">
        <v>2140</v>
      </c>
      <c r="D294" s="147"/>
      <c r="E294" s="147">
        <v>200000</v>
      </c>
    </row>
    <row r="295" spans="2:5" x14ac:dyDescent="0.4">
      <c r="B295" s="147" t="s">
        <v>566</v>
      </c>
      <c r="C295" s="147" t="s">
        <v>2141</v>
      </c>
      <c r="D295" s="147"/>
      <c r="E295" s="147">
        <v>205000</v>
      </c>
    </row>
    <row r="296" spans="2:5" x14ac:dyDescent="0.4">
      <c r="B296" s="147" t="s">
        <v>567</v>
      </c>
      <c r="C296" s="147" t="s">
        <v>2142</v>
      </c>
      <c r="D296" s="147"/>
      <c r="E296" s="147">
        <v>200000</v>
      </c>
    </row>
    <row r="297" spans="2:5" x14ac:dyDescent="0.4">
      <c r="B297" s="147" t="s">
        <v>568</v>
      </c>
      <c r="C297" s="147" t="s">
        <v>2960</v>
      </c>
      <c r="D297" s="147"/>
      <c r="E297" s="147">
        <v>5890</v>
      </c>
    </row>
    <row r="298" spans="2:5" x14ac:dyDescent="0.4">
      <c r="B298" s="147" t="s">
        <v>569</v>
      </c>
      <c r="C298" s="147" t="s">
        <v>2961</v>
      </c>
      <c r="D298" s="147"/>
      <c r="E298" s="147">
        <v>6890</v>
      </c>
    </row>
    <row r="299" spans="2:5" x14ac:dyDescent="0.4">
      <c r="B299" s="147" t="s">
        <v>570</v>
      </c>
      <c r="C299" s="147" t="s">
        <v>2145</v>
      </c>
      <c r="D299" s="147"/>
      <c r="E299" s="147">
        <v>1510</v>
      </c>
    </row>
    <row r="300" spans="2:5" x14ac:dyDescent="0.4">
      <c r="B300" s="147" t="s">
        <v>571</v>
      </c>
      <c r="C300" s="147" t="s">
        <v>2146</v>
      </c>
      <c r="D300" s="147"/>
      <c r="E300" s="147">
        <v>24500</v>
      </c>
    </row>
    <row r="301" spans="2:5" x14ac:dyDescent="0.4">
      <c r="B301" s="147" t="s">
        <v>572</v>
      </c>
      <c r="C301" s="147" t="s">
        <v>2147</v>
      </c>
      <c r="D301" s="147"/>
      <c r="E301" s="147">
        <v>17400</v>
      </c>
    </row>
    <row r="302" spans="2:5" x14ac:dyDescent="0.4">
      <c r="B302" s="147" t="s">
        <v>573</v>
      </c>
      <c r="C302" s="147" t="s">
        <v>2148</v>
      </c>
      <c r="D302" s="147"/>
      <c r="E302" s="147">
        <v>24000</v>
      </c>
    </row>
    <row r="303" spans="2:5" x14ac:dyDescent="0.4">
      <c r="B303" s="147" t="s">
        <v>574</v>
      </c>
      <c r="C303" s="147" t="s">
        <v>2149</v>
      </c>
      <c r="D303" s="147"/>
      <c r="E303" s="147">
        <v>3010</v>
      </c>
    </row>
    <row r="304" spans="2:5" x14ac:dyDescent="0.4">
      <c r="B304" s="147" t="s">
        <v>575</v>
      </c>
      <c r="C304" s="147" t="s">
        <v>2150</v>
      </c>
      <c r="D304" s="147"/>
      <c r="E304" s="147">
        <v>34100</v>
      </c>
    </row>
    <row r="305" spans="2:5" x14ac:dyDescent="0.4">
      <c r="B305" s="147" t="s">
        <v>576</v>
      </c>
      <c r="C305" s="147" t="s">
        <v>2151</v>
      </c>
      <c r="D305" s="147"/>
      <c r="E305" s="147">
        <v>21200</v>
      </c>
    </row>
    <row r="306" spans="2:5" x14ac:dyDescent="0.4">
      <c r="B306" s="147" t="s">
        <v>577</v>
      </c>
      <c r="C306" s="147" t="s">
        <v>2152</v>
      </c>
      <c r="D306" s="147"/>
      <c r="E306" s="147">
        <v>77300</v>
      </c>
    </row>
    <row r="307" spans="2:5" x14ac:dyDescent="0.4">
      <c r="B307" s="147" t="s">
        <v>578</v>
      </c>
      <c r="C307" s="147" t="s">
        <v>2154</v>
      </c>
      <c r="D307" s="147"/>
      <c r="E307" s="147">
        <v>30300</v>
      </c>
    </row>
    <row r="308" spans="2:5" x14ac:dyDescent="0.4">
      <c r="B308" s="147" t="s">
        <v>579</v>
      </c>
      <c r="C308" s="147" t="s">
        <v>2155</v>
      </c>
      <c r="D308" s="147"/>
      <c r="E308" s="147">
        <v>22800</v>
      </c>
    </row>
    <row r="309" spans="2:5" x14ac:dyDescent="0.4">
      <c r="B309" s="147" t="s">
        <v>580</v>
      </c>
      <c r="C309" s="147" t="s">
        <v>2156</v>
      </c>
      <c r="D309" s="147"/>
      <c r="E309" s="147">
        <v>19200</v>
      </c>
    </row>
    <row r="310" spans="2:5" x14ac:dyDescent="0.4">
      <c r="B310" s="147" t="s">
        <v>581</v>
      </c>
      <c r="C310" s="147" t="s">
        <v>2157</v>
      </c>
      <c r="D310" s="147"/>
      <c r="E310" s="147">
        <v>26900</v>
      </c>
    </row>
    <row r="311" spans="2:5" x14ac:dyDescent="0.4">
      <c r="B311" s="147" t="s">
        <v>582</v>
      </c>
      <c r="C311" s="147" t="s">
        <v>2158</v>
      </c>
      <c r="D311" s="147"/>
      <c r="E311" s="147">
        <v>3500</v>
      </c>
    </row>
    <row r="312" spans="2:5" x14ac:dyDescent="0.4">
      <c r="B312" s="147" t="s">
        <v>583</v>
      </c>
      <c r="C312" s="147" t="s">
        <v>2159</v>
      </c>
      <c r="D312" s="147"/>
      <c r="E312" s="147">
        <v>8140</v>
      </c>
    </row>
    <row r="313" spans="2:5" x14ac:dyDescent="0.4">
      <c r="B313" s="147" t="s">
        <v>584</v>
      </c>
      <c r="C313" s="147" t="s">
        <v>2160</v>
      </c>
      <c r="D313" s="147"/>
      <c r="E313" s="147">
        <v>36100</v>
      </c>
    </row>
    <row r="314" spans="2:5" x14ac:dyDescent="0.4">
      <c r="B314" s="147" t="s">
        <v>585</v>
      </c>
      <c r="C314" s="147" t="s">
        <v>2161</v>
      </c>
      <c r="D314" s="147"/>
      <c r="E314" s="147">
        <v>28900</v>
      </c>
    </row>
    <row r="315" spans="2:5" x14ac:dyDescent="0.4">
      <c r="B315" s="147" t="s">
        <v>586</v>
      </c>
      <c r="C315" s="147" t="s">
        <v>2962</v>
      </c>
      <c r="D315" s="147"/>
      <c r="E315" s="147">
        <v>76000</v>
      </c>
    </row>
    <row r="316" spans="2:5" x14ac:dyDescent="0.4">
      <c r="B316" s="147" t="s">
        <v>587</v>
      </c>
      <c r="C316" s="147" t="s">
        <v>2963</v>
      </c>
      <c r="D316" s="147"/>
      <c r="E316" s="147">
        <v>86000</v>
      </c>
    </row>
    <row r="317" spans="2:5" x14ac:dyDescent="0.4">
      <c r="B317" s="147" t="s">
        <v>588</v>
      </c>
      <c r="C317" s="147" t="s">
        <v>2964</v>
      </c>
      <c r="D317" s="147"/>
      <c r="E317" s="147">
        <v>83900</v>
      </c>
    </row>
    <row r="318" spans="2:5" x14ac:dyDescent="0.4">
      <c r="B318" s="147" t="s">
        <v>589</v>
      </c>
      <c r="C318" s="147" t="s">
        <v>2165</v>
      </c>
      <c r="D318" s="147"/>
      <c r="E318" s="147">
        <v>29600</v>
      </c>
    </row>
    <row r="319" spans="2:5" x14ac:dyDescent="0.4">
      <c r="B319" s="147" t="s">
        <v>590</v>
      </c>
      <c r="C319" s="147" t="s">
        <v>2166</v>
      </c>
      <c r="D319" s="147"/>
      <c r="E319" s="147">
        <v>12000</v>
      </c>
    </row>
    <row r="320" spans="2:5" x14ac:dyDescent="0.4">
      <c r="B320" s="147" t="s">
        <v>591</v>
      </c>
      <c r="C320" s="147" t="s">
        <v>2167</v>
      </c>
      <c r="D320" s="147"/>
      <c r="E320" s="147">
        <v>64200</v>
      </c>
    </row>
    <row r="321" spans="2:5" x14ac:dyDescent="0.4">
      <c r="B321" s="147" t="s">
        <v>2168</v>
      </c>
      <c r="C321" s="147" t="s">
        <v>2169</v>
      </c>
      <c r="D321" s="147"/>
      <c r="E321" s="147">
        <v>61400</v>
      </c>
    </row>
    <row r="322" spans="2:5" x14ac:dyDescent="0.4">
      <c r="B322" s="147" t="s">
        <v>592</v>
      </c>
      <c r="C322" s="147" t="s">
        <v>2170</v>
      </c>
      <c r="D322" s="147"/>
      <c r="E322" s="147">
        <v>113000</v>
      </c>
    </row>
    <row r="323" spans="2:5" x14ac:dyDescent="0.4">
      <c r="B323" s="147" t="s">
        <v>593</v>
      </c>
      <c r="C323" s="147" t="s">
        <v>2171</v>
      </c>
      <c r="D323" s="147"/>
      <c r="E323" s="147">
        <v>14400</v>
      </c>
    </row>
    <row r="324" spans="2:5" x14ac:dyDescent="0.4">
      <c r="B324" s="147" t="s">
        <v>594</v>
      </c>
      <c r="C324" s="147" t="s">
        <v>2172</v>
      </c>
      <c r="D324" s="147"/>
      <c r="E324" s="147">
        <v>19100</v>
      </c>
    </row>
    <row r="325" spans="2:5" x14ac:dyDescent="0.4">
      <c r="B325" s="147" t="s">
        <v>595</v>
      </c>
      <c r="C325" s="147" t="s">
        <v>2173</v>
      </c>
      <c r="D325" s="147"/>
      <c r="E325" s="147">
        <v>114000</v>
      </c>
    </row>
    <row r="326" spans="2:5" x14ac:dyDescent="0.4">
      <c r="B326" s="147" t="s">
        <v>596</v>
      </c>
      <c r="C326" s="147" t="s">
        <v>2174</v>
      </c>
      <c r="D326" s="147"/>
      <c r="E326" s="147">
        <v>173000</v>
      </c>
    </row>
    <row r="327" spans="2:5" x14ac:dyDescent="0.4">
      <c r="B327" s="147" t="s">
        <v>597</v>
      </c>
      <c r="C327" s="147" t="s">
        <v>2175</v>
      </c>
      <c r="D327" s="147"/>
      <c r="E327" s="147">
        <v>50400</v>
      </c>
    </row>
    <row r="328" spans="2:5" x14ac:dyDescent="0.4">
      <c r="B328" s="147" t="s">
        <v>598</v>
      </c>
      <c r="C328" s="147" t="s">
        <v>2176</v>
      </c>
      <c r="D328" s="147"/>
      <c r="E328" s="147">
        <v>90800</v>
      </c>
    </row>
    <row r="329" spans="2:5" x14ac:dyDescent="0.4">
      <c r="B329" s="147" t="s">
        <v>599</v>
      </c>
      <c r="C329" s="147" t="s">
        <v>2177</v>
      </c>
      <c r="D329" s="147"/>
      <c r="E329" s="147">
        <v>27700</v>
      </c>
    </row>
    <row r="330" spans="2:5" x14ac:dyDescent="0.4">
      <c r="B330" s="147" t="s">
        <v>600</v>
      </c>
      <c r="C330" s="147" t="s">
        <v>2178</v>
      </c>
      <c r="D330" s="147"/>
      <c r="E330" s="147">
        <v>58800</v>
      </c>
    </row>
    <row r="331" spans="2:5" x14ac:dyDescent="0.4">
      <c r="B331" s="147" t="s">
        <v>601</v>
      </c>
      <c r="C331" s="147" t="s">
        <v>2179</v>
      </c>
      <c r="D331" s="147"/>
      <c r="E331" s="147">
        <v>7190</v>
      </c>
    </row>
    <row r="332" spans="2:5" x14ac:dyDescent="0.4">
      <c r="B332" s="147" t="s">
        <v>1605</v>
      </c>
      <c r="C332" s="147" t="s">
        <v>2180</v>
      </c>
      <c r="D332" s="147"/>
      <c r="E332" s="147">
        <v>3200</v>
      </c>
    </row>
    <row r="333" spans="2:5" x14ac:dyDescent="0.4">
      <c r="B333" s="147" t="s">
        <v>2181</v>
      </c>
      <c r="C333" s="147" t="s">
        <v>2180</v>
      </c>
      <c r="D333" s="147"/>
      <c r="E333" s="147">
        <v>7600</v>
      </c>
    </row>
    <row r="334" spans="2:5" x14ac:dyDescent="0.4">
      <c r="B334" s="147" t="s">
        <v>2182</v>
      </c>
      <c r="C334" s="147" t="s">
        <v>2180</v>
      </c>
      <c r="D334" s="147"/>
      <c r="E334" s="147">
        <v>11600</v>
      </c>
    </row>
    <row r="335" spans="2:5" x14ac:dyDescent="0.4">
      <c r="B335" s="147" t="s">
        <v>602</v>
      </c>
      <c r="C335" s="147" t="s">
        <v>2183</v>
      </c>
      <c r="D335" s="147"/>
      <c r="E335" s="147">
        <v>458</v>
      </c>
    </row>
    <row r="336" spans="2:5" x14ac:dyDescent="0.4">
      <c r="B336" s="147" t="s">
        <v>603</v>
      </c>
      <c r="C336" s="147" t="s">
        <v>2184</v>
      </c>
      <c r="D336" s="147"/>
      <c r="E336" s="147">
        <v>35900</v>
      </c>
    </row>
    <row r="337" spans="2:5" x14ac:dyDescent="0.4">
      <c r="B337" s="147" t="s">
        <v>1606</v>
      </c>
      <c r="C337" s="147" t="s">
        <v>2185</v>
      </c>
      <c r="D337" s="147"/>
      <c r="E337" s="147">
        <v>38600</v>
      </c>
    </row>
    <row r="338" spans="2:5" x14ac:dyDescent="0.4">
      <c r="B338" s="147" t="s">
        <v>604</v>
      </c>
      <c r="C338" s="147" t="s">
        <v>2965</v>
      </c>
      <c r="D338" s="147"/>
      <c r="E338" s="147">
        <v>42000</v>
      </c>
    </row>
    <row r="339" spans="2:5" x14ac:dyDescent="0.4">
      <c r="B339" s="147" t="s">
        <v>2187</v>
      </c>
      <c r="C339" s="147" t="s">
        <v>2185</v>
      </c>
      <c r="D339" s="147"/>
      <c r="E339" s="147">
        <v>86300</v>
      </c>
    </row>
    <row r="340" spans="2:5" x14ac:dyDescent="0.4">
      <c r="B340" s="147" t="s">
        <v>1607</v>
      </c>
      <c r="C340" s="147" t="s">
        <v>2188</v>
      </c>
      <c r="D340" s="147"/>
      <c r="E340" s="147">
        <v>66500</v>
      </c>
    </row>
    <row r="341" spans="2:5" x14ac:dyDescent="0.4">
      <c r="B341" s="147" t="s">
        <v>1608</v>
      </c>
      <c r="C341" s="147" t="s">
        <v>2189</v>
      </c>
      <c r="D341" s="147"/>
      <c r="E341" s="147">
        <v>63400</v>
      </c>
    </row>
    <row r="342" spans="2:5" x14ac:dyDescent="0.4">
      <c r="B342" s="147" t="s">
        <v>2190</v>
      </c>
      <c r="C342" s="147" t="s">
        <v>2191</v>
      </c>
      <c r="D342" s="147"/>
      <c r="E342" s="147">
        <v>97100</v>
      </c>
    </row>
    <row r="343" spans="2:5" x14ac:dyDescent="0.4">
      <c r="B343" s="147" t="s">
        <v>1611</v>
      </c>
      <c r="C343" s="147" t="s">
        <v>2192</v>
      </c>
      <c r="D343" s="147"/>
      <c r="E343" s="147">
        <v>34000</v>
      </c>
    </row>
    <row r="344" spans="2:5" x14ac:dyDescent="0.4">
      <c r="B344" s="147" t="s">
        <v>1612</v>
      </c>
      <c r="C344" s="147" t="s">
        <v>2193</v>
      </c>
      <c r="D344" s="147"/>
      <c r="E344" s="147">
        <v>41400</v>
      </c>
    </row>
    <row r="345" spans="2:5" x14ac:dyDescent="0.4">
      <c r="B345" s="147" t="s">
        <v>1613</v>
      </c>
      <c r="C345" s="147" t="s">
        <v>2194</v>
      </c>
      <c r="D345" s="147"/>
      <c r="E345" s="147">
        <v>62200</v>
      </c>
    </row>
    <row r="346" spans="2:5" x14ac:dyDescent="0.4">
      <c r="B346" s="147" t="s">
        <v>1614</v>
      </c>
      <c r="C346" s="147" t="s">
        <v>2195</v>
      </c>
      <c r="D346" s="147"/>
      <c r="E346" s="147">
        <v>37300</v>
      </c>
    </row>
    <row r="347" spans="2:5" x14ac:dyDescent="0.4">
      <c r="B347" s="147" t="s">
        <v>1615</v>
      </c>
      <c r="C347" s="147" t="s">
        <v>2966</v>
      </c>
      <c r="D347" s="147"/>
      <c r="E347" s="147">
        <v>3400</v>
      </c>
    </row>
    <row r="348" spans="2:5" x14ac:dyDescent="0.4">
      <c r="B348" s="147" t="s">
        <v>605</v>
      </c>
      <c r="C348" s="147" t="s">
        <v>2967</v>
      </c>
      <c r="D348" s="147"/>
      <c r="E348" s="147">
        <v>127000</v>
      </c>
    </row>
    <row r="349" spans="2:5" x14ac:dyDescent="0.4">
      <c r="B349" s="147" t="s">
        <v>606</v>
      </c>
      <c r="C349" s="147" t="s">
        <v>2968</v>
      </c>
      <c r="D349" s="147"/>
      <c r="E349" s="147">
        <v>141000</v>
      </c>
    </row>
    <row r="350" spans="2:5" x14ac:dyDescent="0.4">
      <c r="B350" s="147" t="s">
        <v>607</v>
      </c>
      <c r="C350" s="147" t="s">
        <v>2969</v>
      </c>
      <c r="D350" s="147"/>
      <c r="E350" s="147">
        <v>155000</v>
      </c>
    </row>
    <row r="351" spans="2:5" x14ac:dyDescent="0.4">
      <c r="B351" s="147" t="s">
        <v>608</v>
      </c>
      <c r="C351" s="147" t="s">
        <v>2970</v>
      </c>
      <c r="D351" s="147"/>
      <c r="E351" s="147">
        <v>164000</v>
      </c>
    </row>
    <row r="352" spans="2:5" x14ac:dyDescent="0.4">
      <c r="B352" s="147" t="s">
        <v>609</v>
      </c>
      <c r="C352" s="147" t="s">
        <v>2971</v>
      </c>
      <c r="D352" s="147"/>
      <c r="E352" s="147">
        <v>164000</v>
      </c>
    </row>
    <row r="353" spans="2:5" x14ac:dyDescent="0.4">
      <c r="B353" s="147" t="s">
        <v>610</v>
      </c>
      <c r="C353" s="147" t="s">
        <v>2972</v>
      </c>
      <c r="D353" s="147"/>
      <c r="E353" s="147">
        <v>184000</v>
      </c>
    </row>
    <row r="354" spans="2:5" x14ac:dyDescent="0.4">
      <c r="B354" s="147" t="s">
        <v>611</v>
      </c>
      <c r="C354" s="147" t="s">
        <v>2973</v>
      </c>
      <c r="D354" s="147"/>
      <c r="E354" s="147">
        <v>279000</v>
      </c>
    </row>
    <row r="355" spans="2:5" x14ac:dyDescent="0.4">
      <c r="B355" s="147" t="s">
        <v>612</v>
      </c>
      <c r="C355" s="147" t="s">
        <v>2974</v>
      </c>
      <c r="D355" s="147"/>
      <c r="E355" s="147">
        <v>310000</v>
      </c>
    </row>
    <row r="356" spans="2:5" x14ac:dyDescent="0.4">
      <c r="B356" s="147" t="s">
        <v>613</v>
      </c>
      <c r="C356" s="147" t="s">
        <v>2975</v>
      </c>
      <c r="D356" s="147"/>
      <c r="E356" s="147">
        <v>210000</v>
      </c>
    </row>
    <row r="357" spans="2:5" x14ac:dyDescent="0.4">
      <c r="B357" s="147" t="s">
        <v>614</v>
      </c>
      <c r="C357" s="147" t="s">
        <v>2976</v>
      </c>
      <c r="D357" s="147"/>
      <c r="E357" s="147">
        <v>50000</v>
      </c>
    </row>
    <row r="358" spans="2:5" x14ac:dyDescent="0.4">
      <c r="B358" s="147" t="s">
        <v>615</v>
      </c>
      <c r="C358" s="147" t="s">
        <v>2977</v>
      </c>
      <c r="D358" s="147"/>
      <c r="E358" s="147">
        <v>98600</v>
      </c>
    </row>
    <row r="359" spans="2:5" x14ac:dyDescent="0.4">
      <c r="B359" s="147" t="s">
        <v>616</v>
      </c>
      <c r="C359" s="147" t="s">
        <v>2978</v>
      </c>
      <c r="D359" s="147"/>
      <c r="E359" s="147">
        <v>32500</v>
      </c>
    </row>
    <row r="360" spans="2:5" x14ac:dyDescent="0.4">
      <c r="B360" s="147" t="s">
        <v>1617</v>
      </c>
      <c r="C360" s="147" t="s">
        <v>2979</v>
      </c>
      <c r="D360" s="147"/>
      <c r="E360" s="147">
        <v>53300</v>
      </c>
    </row>
    <row r="361" spans="2:5" x14ac:dyDescent="0.4">
      <c r="B361" s="147" t="s">
        <v>617</v>
      </c>
      <c r="C361" s="147" t="s">
        <v>2209</v>
      </c>
      <c r="D361" s="147"/>
      <c r="E361" s="147">
        <v>39700</v>
      </c>
    </row>
    <row r="362" spans="2:5" x14ac:dyDescent="0.4">
      <c r="B362" s="147" t="s">
        <v>618</v>
      </c>
      <c r="C362" s="147" t="s">
        <v>2210</v>
      </c>
      <c r="D362" s="147"/>
      <c r="E362" s="147">
        <v>217000</v>
      </c>
    </row>
    <row r="363" spans="2:5" x14ac:dyDescent="0.4">
      <c r="B363" s="147" t="s">
        <v>619</v>
      </c>
      <c r="C363" s="147" t="s">
        <v>2211</v>
      </c>
      <c r="D363" s="147"/>
      <c r="E363" s="147">
        <v>169000</v>
      </c>
    </row>
    <row r="364" spans="2:5" x14ac:dyDescent="0.4">
      <c r="B364" s="147" t="s">
        <v>620</v>
      </c>
      <c r="C364" s="147" t="s">
        <v>2212</v>
      </c>
      <c r="D364" s="147"/>
      <c r="E364" s="147">
        <v>153000</v>
      </c>
    </row>
    <row r="365" spans="2:5" x14ac:dyDescent="0.4">
      <c r="B365" s="147" t="s">
        <v>621</v>
      </c>
      <c r="C365" s="147" t="s">
        <v>2213</v>
      </c>
      <c r="D365" s="147"/>
      <c r="E365" s="147">
        <v>24800</v>
      </c>
    </row>
    <row r="366" spans="2:5" x14ac:dyDescent="0.4">
      <c r="B366" s="147" t="s">
        <v>623</v>
      </c>
      <c r="C366" s="147" t="s">
        <v>2980</v>
      </c>
      <c r="D366" s="147" t="s">
        <v>622</v>
      </c>
      <c r="E366" s="147">
        <v>160000</v>
      </c>
    </row>
    <row r="367" spans="2:5" x14ac:dyDescent="0.4">
      <c r="B367" s="147" t="s">
        <v>624</v>
      </c>
      <c r="C367" s="147" t="s">
        <v>2981</v>
      </c>
      <c r="D367" s="147" t="s">
        <v>622</v>
      </c>
      <c r="E367" s="147">
        <v>190000</v>
      </c>
    </row>
    <row r="368" spans="2:5" x14ac:dyDescent="0.4">
      <c r="B368" s="147" t="s">
        <v>626</v>
      </c>
      <c r="C368" s="147" t="s">
        <v>2216</v>
      </c>
      <c r="D368" s="147"/>
      <c r="E368" s="147" t="s">
        <v>625</v>
      </c>
    </row>
    <row r="369" spans="2:5" x14ac:dyDescent="0.4">
      <c r="B369" s="147" t="s">
        <v>627</v>
      </c>
      <c r="C369" s="147" t="s">
        <v>2217</v>
      </c>
      <c r="D369" s="147"/>
      <c r="E369" s="147" t="s">
        <v>625</v>
      </c>
    </row>
    <row r="370" spans="2:5" x14ac:dyDescent="0.4">
      <c r="B370" s="147" t="s">
        <v>628</v>
      </c>
      <c r="C370" s="147" t="s">
        <v>2218</v>
      </c>
      <c r="D370" s="147"/>
      <c r="E370" s="147" t="s">
        <v>625</v>
      </c>
    </row>
    <row r="371" spans="2:5" x14ac:dyDescent="0.4">
      <c r="B371" s="147" t="s">
        <v>629</v>
      </c>
      <c r="C371" s="147" t="s">
        <v>2219</v>
      </c>
      <c r="D371" s="147"/>
      <c r="E371" s="147">
        <v>355000</v>
      </c>
    </row>
    <row r="372" spans="2:5" x14ac:dyDescent="0.4">
      <c r="B372" s="147" t="s">
        <v>630</v>
      </c>
      <c r="C372" s="147" t="s">
        <v>2220</v>
      </c>
      <c r="D372" s="147"/>
      <c r="E372" s="147">
        <v>282000</v>
      </c>
    </row>
    <row r="373" spans="2:5" x14ac:dyDescent="0.4">
      <c r="B373" s="147" t="s">
        <v>631</v>
      </c>
      <c r="C373" s="147" t="s">
        <v>2221</v>
      </c>
      <c r="D373" s="147"/>
      <c r="E373" s="147">
        <v>146000</v>
      </c>
    </row>
    <row r="374" spans="2:5" x14ac:dyDescent="0.4">
      <c r="B374" s="147" t="s">
        <v>632</v>
      </c>
      <c r="C374" s="147" t="s">
        <v>2222</v>
      </c>
      <c r="D374" s="147"/>
      <c r="E374" s="147">
        <v>178000</v>
      </c>
    </row>
    <row r="375" spans="2:5" x14ac:dyDescent="0.4">
      <c r="B375" s="147" t="s">
        <v>633</v>
      </c>
      <c r="C375" s="147" t="s">
        <v>2224</v>
      </c>
      <c r="D375" s="147"/>
      <c r="E375" s="147">
        <v>106000</v>
      </c>
    </row>
    <row r="376" spans="2:5" x14ac:dyDescent="0.4">
      <c r="B376" s="147" t="s">
        <v>634</v>
      </c>
      <c r="C376" s="147" t="s">
        <v>2225</v>
      </c>
      <c r="D376" s="147"/>
      <c r="E376" s="147">
        <v>91800</v>
      </c>
    </row>
    <row r="377" spans="2:5" x14ac:dyDescent="0.4">
      <c r="B377" s="147" t="s">
        <v>635</v>
      </c>
      <c r="C377" s="147" t="s">
        <v>2226</v>
      </c>
      <c r="D377" s="147"/>
      <c r="E377" s="147">
        <v>95800</v>
      </c>
    </row>
    <row r="378" spans="2:5" x14ac:dyDescent="0.4">
      <c r="B378" s="147" t="s">
        <v>636</v>
      </c>
      <c r="C378" s="147" t="s">
        <v>2227</v>
      </c>
      <c r="D378" s="147"/>
      <c r="E378" s="147">
        <v>208000</v>
      </c>
    </row>
    <row r="379" spans="2:5" x14ac:dyDescent="0.4">
      <c r="B379" s="147" t="s">
        <v>637</v>
      </c>
      <c r="C379" s="147" t="s">
        <v>2228</v>
      </c>
      <c r="D379" s="147"/>
      <c r="E379" s="147" t="s">
        <v>625</v>
      </c>
    </row>
    <row r="380" spans="2:5" x14ac:dyDescent="0.4">
      <c r="B380" s="147" t="s">
        <v>638</v>
      </c>
      <c r="C380" s="147" t="s">
        <v>2229</v>
      </c>
      <c r="D380" s="147"/>
      <c r="E380" s="147" t="s">
        <v>625</v>
      </c>
    </row>
    <row r="381" spans="2:5" x14ac:dyDescent="0.4">
      <c r="B381" s="147" t="s">
        <v>639</v>
      </c>
      <c r="C381" s="147" t="s">
        <v>2230</v>
      </c>
      <c r="D381" s="147"/>
      <c r="E381" s="147">
        <v>96300</v>
      </c>
    </row>
    <row r="382" spans="2:5" x14ac:dyDescent="0.4">
      <c r="B382" s="147" t="s">
        <v>640</v>
      </c>
      <c r="C382" s="147" t="s">
        <v>2231</v>
      </c>
      <c r="D382" s="147"/>
      <c r="E382" s="147">
        <v>402000</v>
      </c>
    </row>
    <row r="383" spans="2:5" x14ac:dyDescent="0.4">
      <c r="B383" s="147" t="s">
        <v>641</v>
      </c>
      <c r="C383" s="147" t="s">
        <v>2232</v>
      </c>
      <c r="D383" s="147"/>
      <c r="E383" s="147">
        <v>599000</v>
      </c>
    </row>
    <row r="384" spans="2:5" x14ac:dyDescent="0.4">
      <c r="B384" s="147" t="s">
        <v>642</v>
      </c>
      <c r="C384" s="147" t="s">
        <v>2233</v>
      </c>
      <c r="D384" s="147"/>
      <c r="E384" s="147">
        <v>464000</v>
      </c>
    </row>
    <row r="385" spans="2:5" x14ac:dyDescent="0.4">
      <c r="B385" s="147" t="s">
        <v>643</v>
      </c>
      <c r="C385" s="147" t="s">
        <v>2235</v>
      </c>
      <c r="D385" s="147"/>
      <c r="E385" s="147">
        <v>579000</v>
      </c>
    </row>
    <row r="386" spans="2:5" x14ac:dyDescent="0.4">
      <c r="B386" s="147" t="s">
        <v>644</v>
      </c>
      <c r="C386" s="147" t="s">
        <v>2236</v>
      </c>
      <c r="D386" s="147"/>
      <c r="E386" s="147">
        <v>870000</v>
      </c>
    </row>
    <row r="387" spans="2:5" x14ac:dyDescent="0.4">
      <c r="B387" s="147" t="s">
        <v>645</v>
      </c>
      <c r="C387" s="147" t="s">
        <v>2237</v>
      </c>
      <c r="D387" s="147"/>
      <c r="E387" s="147">
        <v>742000</v>
      </c>
    </row>
    <row r="388" spans="2:5" x14ac:dyDescent="0.4">
      <c r="B388" s="147" t="s">
        <v>646</v>
      </c>
      <c r="C388" s="147" t="s">
        <v>2238</v>
      </c>
      <c r="D388" s="147"/>
      <c r="E388" s="147">
        <v>615000</v>
      </c>
    </row>
    <row r="389" spans="2:5" x14ac:dyDescent="0.4">
      <c r="B389" s="147" t="s">
        <v>647</v>
      </c>
      <c r="C389" s="147" t="s">
        <v>2239</v>
      </c>
      <c r="D389" s="147"/>
      <c r="E389" s="147">
        <v>720000</v>
      </c>
    </row>
    <row r="390" spans="2:5" x14ac:dyDescent="0.4">
      <c r="B390" s="147" t="s">
        <v>648</v>
      </c>
      <c r="C390" s="147" t="s">
        <v>2240</v>
      </c>
      <c r="D390" s="147"/>
      <c r="E390" s="147">
        <v>685000</v>
      </c>
    </row>
    <row r="391" spans="2:5" x14ac:dyDescent="0.4">
      <c r="B391" s="147" t="s">
        <v>649</v>
      </c>
      <c r="C391" s="147" t="s">
        <v>2241</v>
      </c>
      <c r="D391" s="147"/>
      <c r="E391" s="147" t="s">
        <v>625</v>
      </c>
    </row>
    <row r="392" spans="2:5" x14ac:dyDescent="0.4">
      <c r="B392" s="147" t="s">
        <v>650</v>
      </c>
      <c r="C392" s="147" t="s">
        <v>2982</v>
      </c>
      <c r="D392" s="147"/>
      <c r="E392" s="147">
        <v>776000</v>
      </c>
    </row>
    <row r="393" spans="2:5" x14ac:dyDescent="0.4">
      <c r="B393" s="147" t="s">
        <v>1620</v>
      </c>
      <c r="C393" s="147" t="s">
        <v>2983</v>
      </c>
      <c r="D393" s="147"/>
      <c r="E393" s="147">
        <v>842000</v>
      </c>
    </row>
    <row r="394" spans="2:5" x14ac:dyDescent="0.4">
      <c r="B394" s="147" t="s">
        <v>1621</v>
      </c>
      <c r="C394" s="147" t="s">
        <v>2244</v>
      </c>
      <c r="D394" s="147"/>
      <c r="E394" s="147">
        <v>792000</v>
      </c>
    </row>
    <row r="395" spans="2:5" x14ac:dyDescent="0.4">
      <c r="B395" s="147" t="s">
        <v>651</v>
      </c>
      <c r="C395" s="147" t="s">
        <v>2245</v>
      </c>
      <c r="D395" s="147"/>
      <c r="E395" s="147">
        <v>239000</v>
      </c>
    </row>
    <row r="396" spans="2:5" x14ac:dyDescent="0.4">
      <c r="B396" s="147" t="s">
        <v>1622</v>
      </c>
      <c r="C396" s="147" t="s">
        <v>2246</v>
      </c>
      <c r="D396" s="147"/>
      <c r="E396" s="147">
        <v>135000</v>
      </c>
    </row>
    <row r="397" spans="2:5" x14ac:dyDescent="0.4">
      <c r="B397" s="147" t="s">
        <v>1623</v>
      </c>
      <c r="C397" s="147" t="s">
        <v>2247</v>
      </c>
      <c r="D397" s="147"/>
      <c r="E397" s="147">
        <v>152000</v>
      </c>
    </row>
    <row r="398" spans="2:5" x14ac:dyDescent="0.4">
      <c r="B398" s="147" t="s">
        <v>1624</v>
      </c>
      <c r="C398" s="147" t="s">
        <v>2248</v>
      </c>
      <c r="D398" s="147"/>
      <c r="E398" s="147">
        <v>7070</v>
      </c>
    </row>
    <row r="399" spans="2:5" x14ac:dyDescent="0.4">
      <c r="B399" s="147" t="s">
        <v>1625</v>
      </c>
      <c r="C399" s="147" t="s">
        <v>2249</v>
      </c>
      <c r="D399" s="147"/>
      <c r="E399" s="147">
        <v>296000</v>
      </c>
    </row>
    <row r="400" spans="2:5" x14ac:dyDescent="0.4">
      <c r="B400" s="147" t="s">
        <v>652</v>
      </c>
      <c r="C400" s="147" t="s">
        <v>2250</v>
      </c>
      <c r="D400" s="147"/>
      <c r="E400" s="147">
        <v>15000</v>
      </c>
    </row>
    <row r="401" spans="2:5" x14ac:dyDescent="0.4">
      <c r="B401" s="147" t="s">
        <v>653</v>
      </c>
      <c r="C401" s="147" t="s">
        <v>2251</v>
      </c>
      <c r="D401" s="147"/>
      <c r="E401" s="147">
        <v>33400</v>
      </c>
    </row>
    <row r="402" spans="2:5" x14ac:dyDescent="0.4">
      <c r="B402" s="147" t="s">
        <v>654</v>
      </c>
      <c r="C402" s="147" t="s">
        <v>2252</v>
      </c>
      <c r="D402" s="147"/>
      <c r="E402" s="147">
        <v>17000</v>
      </c>
    </row>
    <row r="403" spans="2:5" x14ac:dyDescent="0.4">
      <c r="B403" s="147" t="s">
        <v>1626</v>
      </c>
      <c r="C403" s="147" t="s">
        <v>2253</v>
      </c>
      <c r="D403" s="147"/>
      <c r="E403" s="147">
        <v>19800</v>
      </c>
    </row>
    <row r="404" spans="2:5" x14ac:dyDescent="0.4">
      <c r="B404" s="147" t="s">
        <v>655</v>
      </c>
      <c r="C404" s="147" t="s">
        <v>2254</v>
      </c>
      <c r="D404" s="147"/>
      <c r="E404" s="147">
        <v>23000</v>
      </c>
    </row>
    <row r="405" spans="2:5" x14ac:dyDescent="0.4">
      <c r="B405" s="147" t="s">
        <v>656</v>
      </c>
      <c r="C405" s="147" t="s">
        <v>2255</v>
      </c>
      <c r="D405" s="147"/>
      <c r="E405" s="147">
        <v>16100</v>
      </c>
    </row>
    <row r="406" spans="2:5" x14ac:dyDescent="0.4">
      <c r="B406" s="147" t="s">
        <v>657</v>
      </c>
      <c r="C406" s="147" t="s">
        <v>2256</v>
      </c>
      <c r="D406" s="147"/>
      <c r="E406" s="147">
        <v>30100</v>
      </c>
    </row>
    <row r="407" spans="2:5" x14ac:dyDescent="0.4">
      <c r="B407" s="147" t="s">
        <v>658</v>
      </c>
      <c r="C407" s="147" t="s">
        <v>2257</v>
      </c>
      <c r="D407" s="147"/>
      <c r="E407" s="147">
        <v>91400</v>
      </c>
    </row>
    <row r="408" spans="2:5" x14ac:dyDescent="0.4">
      <c r="B408" s="147" t="s">
        <v>660</v>
      </c>
      <c r="C408" s="147" t="s">
        <v>2258</v>
      </c>
      <c r="D408" s="147" t="s">
        <v>659</v>
      </c>
      <c r="E408" s="147">
        <v>16</v>
      </c>
    </row>
    <row r="409" spans="2:5" x14ac:dyDescent="0.4">
      <c r="B409" s="147" t="s">
        <v>661</v>
      </c>
      <c r="C409" s="147" t="s">
        <v>2259</v>
      </c>
      <c r="D409" s="147"/>
      <c r="E409" s="147">
        <v>40000</v>
      </c>
    </row>
    <row r="410" spans="2:5" x14ac:dyDescent="0.4">
      <c r="B410" s="147" t="s">
        <v>662</v>
      </c>
      <c r="C410" s="147" t="s">
        <v>2260</v>
      </c>
      <c r="D410" s="147" t="s">
        <v>659</v>
      </c>
      <c r="E410" s="147">
        <v>238</v>
      </c>
    </row>
    <row r="411" spans="2:5" x14ac:dyDescent="0.4">
      <c r="B411" s="147" t="s">
        <v>663</v>
      </c>
      <c r="C411" s="147" t="s">
        <v>2261</v>
      </c>
      <c r="D411" s="147"/>
      <c r="E411" s="147">
        <v>122000</v>
      </c>
    </row>
    <row r="412" spans="2:5" x14ac:dyDescent="0.4">
      <c r="B412" s="147" t="s">
        <v>664</v>
      </c>
      <c r="C412" s="147" t="s">
        <v>2262</v>
      </c>
      <c r="D412" s="147"/>
      <c r="E412" s="147">
        <v>21800</v>
      </c>
    </row>
    <row r="413" spans="2:5" x14ac:dyDescent="0.4">
      <c r="B413" s="147" t="s">
        <v>665</v>
      </c>
      <c r="C413" s="147" t="s">
        <v>2264</v>
      </c>
      <c r="D413" s="147"/>
      <c r="E413" s="147">
        <v>13500</v>
      </c>
    </row>
    <row r="414" spans="2:5" x14ac:dyDescent="0.4">
      <c r="B414" s="147" t="s">
        <v>666</v>
      </c>
      <c r="C414" s="147" t="s">
        <v>2265</v>
      </c>
      <c r="D414" s="147"/>
      <c r="E414" s="147">
        <v>25100</v>
      </c>
    </row>
    <row r="415" spans="2:5" x14ac:dyDescent="0.4">
      <c r="B415" s="147" t="s">
        <v>667</v>
      </c>
      <c r="C415" s="147" t="s">
        <v>2266</v>
      </c>
      <c r="D415" s="147"/>
      <c r="E415" s="147">
        <v>496</v>
      </c>
    </row>
    <row r="416" spans="2:5" x14ac:dyDescent="0.4">
      <c r="B416" s="147" t="s">
        <v>1628</v>
      </c>
      <c r="C416" s="147" t="s">
        <v>2267</v>
      </c>
      <c r="D416" s="147"/>
      <c r="E416" s="147">
        <v>21000</v>
      </c>
    </row>
    <row r="417" spans="2:5" x14ac:dyDescent="0.4">
      <c r="B417" s="147" t="s">
        <v>2268</v>
      </c>
      <c r="C417" s="147" t="s">
        <v>2267</v>
      </c>
      <c r="D417" s="147"/>
      <c r="E417" s="147">
        <v>72000</v>
      </c>
    </row>
    <row r="418" spans="2:5" x14ac:dyDescent="0.4">
      <c r="B418" s="147" t="s">
        <v>668</v>
      </c>
      <c r="C418" s="147" t="s">
        <v>2269</v>
      </c>
      <c r="D418" s="147"/>
      <c r="E418" s="147">
        <v>56600</v>
      </c>
    </row>
    <row r="419" spans="2:5" x14ac:dyDescent="0.4">
      <c r="B419" s="147" t="s">
        <v>669</v>
      </c>
      <c r="C419" s="147" t="s">
        <v>2270</v>
      </c>
      <c r="D419" s="147"/>
      <c r="E419" s="147">
        <v>62600</v>
      </c>
    </row>
    <row r="420" spans="2:5" x14ac:dyDescent="0.4">
      <c r="B420" s="147" t="s">
        <v>670</v>
      </c>
      <c r="C420" s="147" t="s">
        <v>2271</v>
      </c>
      <c r="D420" s="147" t="s">
        <v>335</v>
      </c>
      <c r="E420" s="147">
        <v>6270</v>
      </c>
    </row>
    <row r="421" spans="2:5" x14ac:dyDescent="0.4">
      <c r="B421" s="147" t="s">
        <v>671</v>
      </c>
      <c r="C421" s="147" t="s">
        <v>2272</v>
      </c>
      <c r="D421" s="147" t="s">
        <v>392</v>
      </c>
      <c r="E421" s="147">
        <v>13500</v>
      </c>
    </row>
    <row r="422" spans="2:5" x14ac:dyDescent="0.4">
      <c r="B422" s="147" t="s">
        <v>672</v>
      </c>
      <c r="C422" s="147" t="s">
        <v>2273</v>
      </c>
      <c r="D422" s="147" t="s">
        <v>392</v>
      </c>
      <c r="E422" s="147">
        <v>47100</v>
      </c>
    </row>
    <row r="423" spans="2:5" x14ac:dyDescent="0.4">
      <c r="B423" s="147" t="s">
        <v>673</v>
      </c>
      <c r="C423" s="147" t="s">
        <v>2274</v>
      </c>
      <c r="D423" s="147" t="s">
        <v>392</v>
      </c>
      <c r="E423" s="147">
        <v>15500</v>
      </c>
    </row>
    <row r="424" spans="2:5" x14ac:dyDescent="0.4">
      <c r="B424" s="147" t="s">
        <v>674</v>
      </c>
      <c r="C424" s="147" t="s">
        <v>2275</v>
      </c>
      <c r="D424" s="147" t="s">
        <v>335</v>
      </c>
      <c r="E424" s="147">
        <v>13300</v>
      </c>
    </row>
    <row r="425" spans="2:5" x14ac:dyDescent="0.4">
      <c r="B425" s="147" t="s">
        <v>675</v>
      </c>
      <c r="C425" s="147" t="s">
        <v>2276</v>
      </c>
      <c r="D425" s="147" t="s">
        <v>392</v>
      </c>
      <c r="E425" s="147">
        <v>14400</v>
      </c>
    </row>
    <row r="426" spans="2:5" x14ac:dyDescent="0.4">
      <c r="B426" s="147" t="s">
        <v>676</v>
      </c>
      <c r="C426" s="147" t="s">
        <v>2277</v>
      </c>
      <c r="D426" s="147" t="s">
        <v>392</v>
      </c>
      <c r="E426" s="147">
        <v>14700</v>
      </c>
    </row>
    <row r="427" spans="2:5" x14ac:dyDescent="0.4">
      <c r="B427" s="147" t="s">
        <v>677</v>
      </c>
      <c r="C427" s="147" t="s">
        <v>2278</v>
      </c>
      <c r="D427" s="147"/>
      <c r="E427" s="147">
        <v>11500</v>
      </c>
    </row>
    <row r="428" spans="2:5" x14ac:dyDescent="0.4">
      <c r="B428" s="147" t="s">
        <v>678</v>
      </c>
      <c r="C428" s="147" t="s">
        <v>2279</v>
      </c>
      <c r="D428" s="147"/>
      <c r="E428" s="147">
        <v>9140</v>
      </c>
    </row>
    <row r="429" spans="2:5" x14ac:dyDescent="0.4">
      <c r="B429" s="147" t="s">
        <v>679</v>
      </c>
      <c r="C429" s="147" t="s">
        <v>2280</v>
      </c>
      <c r="D429" s="147"/>
      <c r="E429" s="147">
        <v>41200</v>
      </c>
    </row>
    <row r="430" spans="2:5" x14ac:dyDescent="0.4">
      <c r="B430" s="147" t="s">
        <v>680</v>
      </c>
      <c r="C430" s="147" t="s">
        <v>2281</v>
      </c>
      <c r="D430" s="147"/>
      <c r="E430" s="147">
        <v>32500</v>
      </c>
    </row>
    <row r="431" spans="2:5" x14ac:dyDescent="0.4">
      <c r="B431" s="147" t="s">
        <v>681</v>
      </c>
      <c r="C431" s="147" t="s">
        <v>2282</v>
      </c>
      <c r="D431" s="147"/>
      <c r="E431" s="147">
        <v>154000</v>
      </c>
    </row>
    <row r="432" spans="2:5" x14ac:dyDescent="0.4">
      <c r="B432" s="147" t="s">
        <v>682</v>
      </c>
      <c r="C432" s="147" t="s">
        <v>2283</v>
      </c>
      <c r="D432" s="147"/>
      <c r="E432" s="147">
        <v>317000</v>
      </c>
    </row>
    <row r="433" spans="2:5" x14ac:dyDescent="0.4">
      <c r="B433" s="147" t="s">
        <v>683</v>
      </c>
      <c r="C433" s="147" t="s">
        <v>2284</v>
      </c>
      <c r="D433" s="147"/>
      <c r="E433" s="147">
        <v>61200</v>
      </c>
    </row>
    <row r="434" spans="2:5" x14ac:dyDescent="0.4">
      <c r="B434" s="147" t="s">
        <v>684</v>
      </c>
      <c r="C434" s="147" t="s">
        <v>2285</v>
      </c>
      <c r="D434" s="147"/>
      <c r="E434" s="147">
        <v>167000</v>
      </c>
    </row>
    <row r="435" spans="2:5" x14ac:dyDescent="0.4">
      <c r="B435" s="147" t="s">
        <v>685</v>
      </c>
      <c r="C435" s="147" t="s">
        <v>2286</v>
      </c>
      <c r="D435" s="147"/>
      <c r="E435" s="147">
        <v>30100</v>
      </c>
    </row>
    <row r="436" spans="2:5" x14ac:dyDescent="0.4">
      <c r="B436" s="147" t="s">
        <v>686</v>
      </c>
      <c r="C436" s="147" t="s">
        <v>2287</v>
      </c>
      <c r="D436" s="147" t="s">
        <v>392</v>
      </c>
      <c r="E436" s="147">
        <v>15800</v>
      </c>
    </row>
    <row r="437" spans="2:5" x14ac:dyDescent="0.4">
      <c r="B437" s="147" t="s">
        <v>687</v>
      </c>
      <c r="C437" s="147" t="s">
        <v>2984</v>
      </c>
      <c r="D437" s="147" t="s">
        <v>392</v>
      </c>
      <c r="E437" s="147">
        <v>14000</v>
      </c>
    </row>
    <row r="438" spans="2:5" x14ac:dyDescent="0.4">
      <c r="B438" s="147" t="s">
        <v>688</v>
      </c>
      <c r="C438" s="147" t="s">
        <v>2289</v>
      </c>
      <c r="D438" s="147" t="s">
        <v>335</v>
      </c>
      <c r="E438" s="147">
        <v>610</v>
      </c>
    </row>
    <row r="439" spans="2:5" x14ac:dyDescent="0.4">
      <c r="B439" s="147" t="s">
        <v>689</v>
      </c>
      <c r="C439" s="147" t="s">
        <v>2290</v>
      </c>
      <c r="D439" s="147" t="s">
        <v>335</v>
      </c>
      <c r="E439" s="147">
        <v>302</v>
      </c>
    </row>
    <row r="440" spans="2:5" x14ac:dyDescent="0.4">
      <c r="B440" s="147" t="s">
        <v>690</v>
      </c>
      <c r="C440" s="147" t="s">
        <v>2291</v>
      </c>
      <c r="D440" s="147" t="s">
        <v>335</v>
      </c>
      <c r="E440" s="147">
        <v>531</v>
      </c>
    </row>
    <row r="441" spans="2:5" x14ac:dyDescent="0.4">
      <c r="B441" s="147" t="s">
        <v>691</v>
      </c>
      <c r="C441" s="147" t="s">
        <v>2292</v>
      </c>
      <c r="D441" s="147"/>
      <c r="E441" s="147">
        <v>59600</v>
      </c>
    </row>
    <row r="442" spans="2:5" x14ac:dyDescent="0.4">
      <c r="B442" s="147" t="s">
        <v>692</v>
      </c>
      <c r="C442" s="147" t="s">
        <v>2293</v>
      </c>
      <c r="D442" s="147"/>
      <c r="E442" s="147">
        <v>32700</v>
      </c>
    </row>
    <row r="443" spans="2:5" x14ac:dyDescent="0.4">
      <c r="B443" s="147" t="s">
        <v>693</v>
      </c>
      <c r="C443" s="147" t="s">
        <v>2294</v>
      </c>
      <c r="D443" s="147"/>
      <c r="E443" s="147">
        <v>69500</v>
      </c>
    </row>
    <row r="444" spans="2:5" x14ac:dyDescent="0.4">
      <c r="B444" s="147" t="s">
        <v>694</v>
      </c>
      <c r="C444" s="147" t="s">
        <v>2295</v>
      </c>
      <c r="D444" s="147"/>
      <c r="E444" s="147">
        <v>37900</v>
      </c>
    </row>
    <row r="445" spans="2:5" x14ac:dyDescent="0.4">
      <c r="B445" s="147" t="s">
        <v>695</v>
      </c>
      <c r="C445" s="147" t="s">
        <v>2296</v>
      </c>
      <c r="D445" s="147"/>
      <c r="E445" s="147">
        <v>53600</v>
      </c>
    </row>
    <row r="446" spans="2:5" x14ac:dyDescent="0.4">
      <c r="B446" s="147" t="s">
        <v>696</v>
      </c>
      <c r="C446" s="147" t="s">
        <v>2297</v>
      </c>
      <c r="D446" s="147"/>
      <c r="E446" s="147">
        <v>51400</v>
      </c>
    </row>
    <row r="447" spans="2:5" x14ac:dyDescent="0.4">
      <c r="B447" s="147" t="s">
        <v>697</v>
      </c>
      <c r="C447" s="147" t="s">
        <v>2298</v>
      </c>
      <c r="D447" s="147"/>
      <c r="E447" s="147">
        <v>81200</v>
      </c>
    </row>
    <row r="448" spans="2:5" x14ac:dyDescent="0.4">
      <c r="B448" s="147" t="s">
        <v>698</v>
      </c>
      <c r="C448" s="147" t="s">
        <v>2299</v>
      </c>
      <c r="D448" s="147"/>
      <c r="E448" s="147">
        <v>16900</v>
      </c>
    </row>
    <row r="449" spans="2:5" x14ac:dyDescent="0.4">
      <c r="B449" s="147" t="s">
        <v>699</v>
      </c>
      <c r="C449" s="147" t="s">
        <v>2300</v>
      </c>
      <c r="D449" s="147"/>
      <c r="E449" s="147">
        <v>38900</v>
      </c>
    </row>
    <row r="450" spans="2:5" x14ac:dyDescent="0.4">
      <c r="B450" s="147" t="s">
        <v>700</v>
      </c>
      <c r="C450" s="147" t="s">
        <v>2301</v>
      </c>
      <c r="D450" s="147"/>
      <c r="E450" s="147">
        <v>33200</v>
      </c>
    </row>
    <row r="451" spans="2:5" x14ac:dyDescent="0.4">
      <c r="B451" s="147" t="s">
        <v>701</v>
      </c>
      <c r="C451" s="147" t="s">
        <v>2302</v>
      </c>
      <c r="D451" s="147"/>
      <c r="E451" s="147">
        <v>66900</v>
      </c>
    </row>
    <row r="452" spans="2:5" x14ac:dyDescent="0.4">
      <c r="B452" s="147" t="s">
        <v>702</v>
      </c>
      <c r="C452" s="147" t="s">
        <v>2303</v>
      </c>
      <c r="D452" s="147"/>
      <c r="E452" s="147">
        <v>108000</v>
      </c>
    </row>
    <row r="453" spans="2:5" x14ac:dyDescent="0.4">
      <c r="B453" s="147" t="s">
        <v>703</v>
      </c>
      <c r="C453" s="147" t="s">
        <v>2304</v>
      </c>
      <c r="D453" s="147"/>
      <c r="E453" s="147">
        <v>39200</v>
      </c>
    </row>
    <row r="454" spans="2:5" x14ac:dyDescent="0.4">
      <c r="B454" s="147" t="s">
        <v>704</v>
      </c>
      <c r="C454" s="147" t="s">
        <v>2305</v>
      </c>
      <c r="D454" s="147"/>
      <c r="E454" s="147">
        <v>19100</v>
      </c>
    </row>
    <row r="455" spans="2:5" x14ac:dyDescent="0.4">
      <c r="B455" s="147" t="s">
        <v>705</v>
      </c>
      <c r="C455" s="147" t="s">
        <v>2306</v>
      </c>
      <c r="D455" s="147"/>
      <c r="E455" s="147">
        <v>17400</v>
      </c>
    </row>
    <row r="456" spans="2:5" x14ac:dyDescent="0.4">
      <c r="B456" s="147" t="s">
        <v>706</v>
      </c>
      <c r="C456" s="147" t="s">
        <v>2307</v>
      </c>
      <c r="D456" s="147"/>
      <c r="E456" s="147">
        <v>19800</v>
      </c>
    </row>
    <row r="457" spans="2:5" x14ac:dyDescent="0.4">
      <c r="B457" s="147" t="s">
        <v>708</v>
      </c>
      <c r="C457" s="147" t="s">
        <v>707</v>
      </c>
      <c r="D457" s="147"/>
      <c r="E457" s="147">
        <v>7870</v>
      </c>
    </row>
    <row r="458" spans="2:5" x14ac:dyDescent="0.4">
      <c r="B458" s="147" t="s">
        <v>1640</v>
      </c>
      <c r="C458" s="147" t="s">
        <v>2308</v>
      </c>
      <c r="D458" s="147"/>
      <c r="E458" s="147">
        <v>6170</v>
      </c>
    </row>
    <row r="459" spans="2:5" x14ac:dyDescent="0.4">
      <c r="B459" s="147" t="s">
        <v>709</v>
      </c>
      <c r="C459" s="147" t="s">
        <v>2309</v>
      </c>
      <c r="D459" s="147" t="s">
        <v>332</v>
      </c>
      <c r="E459" s="147">
        <v>821</v>
      </c>
    </row>
    <row r="460" spans="2:5" x14ac:dyDescent="0.4">
      <c r="B460" s="147" t="s">
        <v>710</v>
      </c>
      <c r="C460" s="147" t="s">
        <v>2310</v>
      </c>
      <c r="D460" s="147" t="s">
        <v>332</v>
      </c>
      <c r="E460" s="147">
        <v>1270</v>
      </c>
    </row>
    <row r="461" spans="2:5" x14ac:dyDescent="0.4">
      <c r="B461" s="147" t="s">
        <v>711</v>
      </c>
      <c r="C461" s="147" t="s">
        <v>2311</v>
      </c>
      <c r="D461" s="147"/>
      <c r="E461" s="147">
        <v>140000</v>
      </c>
    </row>
    <row r="462" spans="2:5" x14ac:dyDescent="0.4">
      <c r="B462" s="147" t="s">
        <v>712</v>
      </c>
      <c r="C462" s="147" t="s">
        <v>2985</v>
      </c>
      <c r="D462" s="147"/>
      <c r="E462" s="147">
        <v>173000</v>
      </c>
    </row>
    <row r="463" spans="2:5" x14ac:dyDescent="0.4">
      <c r="B463" s="147" t="s">
        <v>713</v>
      </c>
      <c r="C463" s="147" t="s">
        <v>2986</v>
      </c>
      <c r="D463" s="147"/>
      <c r="E463" s="147">
        <v>367000</v>
      </c>
    </row>
    <row r="464" spans="2:5" x14ac:dyDescent="0.4">
      <c r="B464" s="147" t="s">
        <v>714</v>
      </c>
      <c r="C464" s="147" t="s">
        <v>2314</v>
      </c>
      <c r="D464" s="147"/>
      <c r="E464" s="147">
        <v>34800</v>
      </c>
    </row>
    <row r="465" spans="2:5" x14ac:dyDescent="0.4">
      <c r="B465" s="147" t="s">
        <v>1641</v>
      </c>
      <c r="C465" s="147" t="s">
        <v>2987</v>
      </c>
      <c r="D465" s="147"/>
      <c r="E465" s="147">
        <v>1330000</v>
      </c>
    </row>
    <row r="466" spans="2:5" x14ac:dyDescent="0.4">
      <c r="B466" s="147" t="s">
        <v>1642</v>
      </c>
      <c r="C466" s="147" t="s">
        <v>2988</v>
      </c>
      <c r="D466" s="147"/>
      <c r="E466" s="147">
        <v>1470000</v>
      </c>
    </row>
    <row r="467" spans="2:5" x14ac:dyDescent="0.4">
      <c r="B467" s="147" t="s">
        <v>1643</v>
      </c>
      <c r="C467" s="147" t="s">
        <v>2989</v>
      </c>
      <c r="D467" s="147"/>
      <c r="E467" s="147">
        <v>1710000</v>
      </c>
    </row>
    <row r="468" spans="2:5" x14ac:dyDescent="0.4">
      <c r="B468" s="147" t="s">
        <v>1644</v>
      </c>
      <c r="C468" s="147" t="s">
        <v>2990</v>
      </c>
      <c r="D468" s="147"/>
      <c r="E468" s="147">
        <v>1870000</v>
      </c>
    </row>
    <row r="469" spans="2:5" x14ac:dyDescent="0.4">
      <c r="B469" s="147" t="s">
        <v>1645</v>
      </c>
      <c r="C469" s="147" t="s">
        <v>2991</v>
      </c>
      <c r="D469" s="147"/>
      <c r="E469" s="147">
        <v>2120000</v>
      </c>
    </row>
    <row r="470" spans="2:5" x14ac:dyDescent="0.4">
      <c r="B470" s="147" t="s">
        <v>1646</v>
      </c>
      <c r="C470" s="147" t="s">
        <v>2992</v>
      </c>
      <c r="D470" s="147"/>
      <c r="E470" s="147">
        <v>1870000</v>
      </c>
    </row>
    <row r="471" spans="2:5" x14ac:dyDescent="0.4">
      <c r="B471" s="147" t="s">
        <v>1648</v>
      </c>
      <c r="C471" s="147" t="s">
        <v>2993</v>
      </c>
      <c r="D471" s="147"/>
      <c r="E471" s="147">
        <v>1240000</v>
      </c>
    </row>
    <row r="472" spans="2:5" x14ac:dyDescent="0.4">
      <c r="B472" s="147" t="s">
        <v>1649</v>
      </c>
      <c r="C472" s="147" t="s">
        <v>2994</v>
      </c>
      <c r="D472" s="147"/>
      <c r="E472" s="147">
        <v>1680000</v>
      </c>
    </row>
    <row r="473" spans="2:5" x14ac:dyDescent="0.4">
      <c r="B473" s="147" t="s">
        <v>1650</v>
      </c>
      <c r="C473" s="147" t="s">
        <v>2995</v>
      </c>
      <c r="D473" s="147"/>
      <c r="E473" s="147">
        <v>2090000</v>
      </c>
    </row>
    <row r="474" spans="2:5" x14ac:dyDescent="0.4">
      <c r="B474" s="147" t="s">
        <v>715</v>
      </c>
      <c r="C474" s="147" t="s">
        <v>2324</v>
      </c>
      <c r="D474" s="147"/>
      <c r="E474" s="147">
        <v>46300</v>
      </c>
    </row>
    <row r="475" spans="2:5" x14ac:dyDescent="0.4">
      <c r="B475" s="147" t="s">
        <v>716</v>
      </c>
      <c r="C475" s="147" t="s">
        <v>2325</v>
      </c>
      <c r="D475" s="147"/>
      <c r="E475" s="147">
        <v>87600</v>
      </c>
    </row>
    <row r="476" spans="2:5" x14ac:dyDescent="0.4">
      <c r="B476" s="147" t="s">
        <v>717</v>
      </c>
      <c r="C476" s="147" t="s">
        <v>2326</v>
      </c>
      <c r="D476" s="147"/>
      <c r="E476" s="147">
        <v>36500</v>
      </c>
    </row>
    <row r="477" spans="2:5" x14ac:dyDescent="0.4">
      <c r="B477" s="147" t="s">
        <v>719</v>
      </c>
      <c r="C477" s="147" t="s">
        <v>718</v>
      </c>
      <c r="D477" s="147"/>
      <c r="E477" s="147">
        <v>3940</v>
      </c>
    </row>
    <row r="478" spans="2:5" x14ac:dyDescent="0.4">
      <c r="B478" s="147" t="s">
        <v>720</v>
      </c>
      <c r="C478" s="147" t="s">
        <v>2327</v>
      </c>
      <c r="D478" s="147"/>
      <c r="E478" s="147">
        <v>1620000</v>
      </c>
    </row>
    <row r="479" spans="2:5" x14ac:dyDescent="0.4">
      <c r="B479" s="147" t="s">
        <v>721</v>
      </c>
      <c r="C479" s="147" t="s">
        <v>2996</v>
      </c>
      <c r="D479" s="147"/>
      <c r="E479" s="147">
        <v>923000</v>
      </c>
    </row>
    <row r="480" spans="2:5" x14ac:dyDescent="0.4">
      <c r="B480" s="147" t="s">
        <v>722</v>
      </c>
      <c r="C480" s="147" t="s">
        <v>2997</v>
      </c>
      <c r="D480" s="147"/>
      <c r="E480" s="147">
        <v>915000</v>
      </c>
    </row>
    <row r="481" spans="2:5" x14ac:dyDescent="0.4">
      <c r="B481" s="147" t="s">
        <v>723</v>
      </c>
      <c r="C481" s="147" t="s">
        <v>2998</v>
      </c>
      <c r="D481" s="147"/>
      <c r="E481" s="147">
        <v>38400</v>
      </c>
    </row>
    <row r="482" spans="2:5" x14ac:dyDescent="0.4">
      <c r="B482" s="147" t="s">
        <v>724</v>
      </c>
      <c r="C482" s="147" t="s">
        <v>2999</v>
      </c>
      <c r="D482" s="147"/>
      <c r="E482" s="147">
        <v>10600</v>
      </c>
    </row>
    <row r="483" spans="2:5" x14ac:dyDescent="0.4">
      <c r="B483" s="147" t="s">
        <v>725</v>
      </c>
      <c r="C483" s="147" t="s">
        <v>3000</v>
      </c>
      <c r="D483" s="147"/>
      <c r="E483" s="147">
        <v>2700</v>
      </c>
    </row>
    <row r="484" spans="2:5" x14ac:dyDescent="0.4">
      <c r="B484" s="147" t="s">
        <v>726</v>
      </c>
      <c r="C484" s="147" t="s">
        <v>3001</v>
      </c>
      <c r="D484" s="147"/>
      <c r="E484" s="147">
        <v>7790</v>
      </c>
    </row>
    <row r="485" spans="2:5" x14ac:dyDescent="0.4">
      <c r="B485" s="147" t="s">
        <v>727</v>
      </c>
      <c r="C485" s="147" t="s">
        <v>3002</v>
      </c>
      <c r="D485" s="147"/>
      <c r="E485" s="147">
        <v>4400</v>
      </c>
    </row>
    <row r="486" spans="2:5" x14ac:dyDescent="0.4">
      <c r="B486" s="147" t="s">
        <v>729</v>
      </c>
      <c r="C486" s="147" t="s">
        <v>728</v>
      </c>
      <c r="D486" s="147"/>
      <c r="E486" s="147">
        <v>3850</v>
      </c>
    </row>
    <row r="487" spans="2:5" x14ac:dyDescent="0.4">
      <c r="B487" s="147" t="s">
        <v>730</v>
      </c>
      <c r="C487" s="147" t="s">
        <v>3003</v>
      </c>
      <c r="D487" s="147"/>
      <c r="E487" s="147">
        <v>9630</v>
      </c>
    </row>
    <row r="488" spans="2:5" x14ac:dyDescent="0.4">
      <c r="B488" s="147" t="s">
        <v>731</v>
      </c>
      <c r="C488" s="147" t="s">
        <v>3004</v>
      </c>
      <c r="D488" s="147"/>
      <c r="E488" s="147">
        <v>42300</v>
      </c>
    </row>
    <row r="489" spans="2:5" x14ac:dyDescent="0.4">
      <c r="B489" s="147" t="s">
        <v>732</v>
      </c>
      <c r="C489" s="147" t="s">
        <v>2337</v>
      </c>
      <c r="D489" s="147"/>
      <c r="E489" s="147">
        <v>51200</v>
      </c>
    </row>
    <row r="490" spans="2:5" x14ac:dyDescent="0.4">
      <c r="B490" s="147" t="s">
        <v>733</v>
      </c>
      <c r="C490" s="147" t="s">
        <v>3005</v>
      </c>
      <c r="D490" s="147"/>
      <c r="E490" s="147">
        <v>52400</v>
      </c>
    </row>
    <row r="491" spans="2:5" x14ac:dyDescent="0.4">
      <c r="B491" s="147" t="s">
        <v>734</v>
      </c>
      <c r="C491" s="147" t="s">
        <v>3006</v>
      </c>
      <c r="D491" s="147"/>
      <c r="E491" s="147">
        <v>52800</v>
      </c>
    </row>
    <row r="492" spans="2:5" x14ac:dyDescent="0.4">
      <c r="B492" s="147" t="s">
        <v>1652</v>
      </c>
      <c r="C492" s="147" t="s">
        <v>2340</v>
      </c>
      <c r="D492" s="147"/>
      <c r="E492" s="147">
        <v>143000</v>
      </c>
    </row>
    <row r="493" spans="2:5" x14ac:dyDescent="0.4">
      <c r="B493" s="147" t="s">
        <v>735</v>
      </c>
      <c r="C493" s="147" t="s">
        <v>2341</v>
      </c>
      <c r="D493" s="147"/>
      <c r="E493" s="147">
        <v>148000</v>
      </c>
    </row>
    <row r="494" spans="2:5" x14ac:dyDescent="0.4">
      <c r="B494" s="147" t="s">
        <v>737</v>
      </c>
      <c r="C494" s="147" t="s">
        <v>736</v>
      </c>
      <c r="D494" s="147"/>
      <c r="E494" s="147">
        <v>126000</v>
      </c>
    </row>
    <row r="495" spans="2:5" x14ac:dyDescent="0.4">
      <c r="B495" s="147" t="s">
        <v>738</v>
      </c>
      <c r="C495" s="147" t="s">
        <v>2342</v>
      </c>
      <c r="D495" s="147"/>
      <c r="E495" s="147">
        <v>28800</v>
      </c>
    </row>
    <row r="496" spans="2:5" x14ac:dyDescent="0.4">
      <c r="B496" s="147" t="s">
        <v>739</v>
      </c>
      <c r="C496" s="147" t="s">
        <v>2343</v>
      </c>
      <c r="D496" s="147"/>
      <c r="E496" s="147">
        <v>29700</v>
      </c>
    </row>
    <row r="497" spans="2:5" x14ac:dyDescent="0.4">
      <c r="B497" s="147" t="s">
        <v>740</v>
      </c>
      <c r="C497" s="147" t="s">
        <v>2344</v>
      </c>
      <c r="D497" s="147"/>
      <c r="E497" s="147">
        <v>56600</v>
      </c>
    </row>
    <row r="498" spans="2:5" x14ac:dyDescent="0.4">
      <c r="B498" s="147" t="s">
        <v>741</v>
      </c>
      <c r="C498" s="147" t="s">
        <v>2345</v>
      </c>
      <c r="D498" s="147"/>
      <c r="E498" s="147">
        <v>3960</v>
      </c>
    </row>
    <row r="499" spans="2:5" x14ac:dyDescent="0.4">
      <c r="B499" s="147" t="s">
        <v>742</v>
      </c>
      <c r="C499" s="147" t="s">
        <v>2346</v>
      </c>
      <c r="D499" s="147"/>
      <c r="E499" s="147">
        <v>7070</v>
      </c>
    </row>
    <row r="500" spans="2:5" x14ac:dyDescent="0.4">
      <c r="B500" s="147" t="s">
        <v>743</v>
      </c>
      <c r="C500" s="147" t="s">
        <v>2347</v>
      </c>
      <c r="D500" s="147"/>
      <c r="E500" s="147">
        <v>4420</v>
      </c>
    </row>
    <row r="501" spans="2:5" x14ac:dyDescent="0.4">
      <c r="B501" s="147" t="s">
        <v>744</v>
      </c>
      <c r="C501" s="147" t="s">
        <v>2348</v>
      </c>
      <c r="D501" s="147"/>
      <c r="E501" s="147">
        <v>33600</v>
      </c>
    </row>
    <row r="502" spans="2:5" x14ac:dyDescent="0.4">
      <c r="B502" s="147" t="s">
        <v>745</v>
      </c>
      <c r="C502" s="147" t="s">
        <v>2349</v>
      </c>
      <c r="D502" s="147"/>
      <c r="E502" s="147">
        <v>15100</v>
      </c>
    </row>
    <row r="503" spans="2:5" x14ac:dyDescent="0.4">
      <c r="B503" s="147" t="s">
        <v>746</v>
      </c>
      <c r="C503" s="147" t="s">
        <v>2350</v>
      </c>
      <c r="D503" s="147"/>
      <c r="E503" s="147">
        <v>24200</v>
      </c>
    </row>
    <row r="504" spans="2:5" x14ac:dyDescent="0.4">
      <c r="B504" s="147" t="s">
        <v>747</v>
      </c>
      <c r="C504" s="147" t="s">
        <v>2351</v>
      </c>
      <c r="D504" s="147" t="s">
        <v>332</v>
      </c>
      <c r="E504" s="147">
        <v>131</v>
      </c>
    </row>
    <row r="505" spans="2:5" x14ac:dyDescent="0.4">
      <c r="B505" s="147" t="s">
        <v>748</v>
      </c>
      <c r="C505" s="147" t="s">
        <v>2352</v>
      </c>
      <c r="D505" s="147" t="s">
        <v>332</v>
      </c>
      <c r="E505" s="147">
        <v>387</v>
      </c>
    </row>
    <row r="506" spans="2:5" x14ac:dyDescent="0.4">
      <c r="B506" s="147" t="s">
        <v>749</v>
      </c>
      <c r="C506" s="147" t="s">
        <v>2353</v>
      </c>
      <c r="D506" s="147" t="s">
        <v>332</v>
      </c>
      <c r="E506" s="147">
        <v>1050</v>
      </c>
    </row>
    <row r="507" spans="2:5" x14ac:dyDescent="0.4">
      <c r="B507" s="147" t="s">
        <v>750</v>
      </c>
      <c r="C507" s="147" t="s">
        <v>3007</v>
      </c>
      <c r="D507" s="147" t="s">
        <v>332</v>
      </c>
      <c r="E507" s="147">
        <v>1540</v>
      </c>
    </row>
    <row r="508" spans="2:5" x14ac:dyDescent="0.4">
      <c r="B508" s="147" t="s">
        <v>751</v>
      </c>
      <c r="C508" s="147" t="s">
        <v>2356</v>
      </c>
      <c r="D508" s="147" t="s">
        <v>332</v>
      </c>
      <c r="E508" s="147">
        <v>74</v>
      </c>
    </row>
    <row r="509" spans="2:5" x14ac:dyDescent="0.4">
      <c r="B509" s="147" t="s">
        <v>752</v>
      </c>
      <c r="C509" s="147" t="s">
        <v>2357</v>
      </c>
      <c r="D509" s="147"/>
      <c r="E509" s="147">
        <v>19100</v>
      </c>
    </row>
    <row r="510" spans="2:5" x14ac:dyDescent="0.4">
      <c r="B510" s="147" t="s">
        <v>753</v>
      </c>
      <c r="C510" s="147" t="s">
        <v>2358</v>
      </c>
      <c r="D510" s="147" t="s">
        <v>332</v>
      </c>
      <c r="E510" s="147">
        <v>405</v>
      </c>
    </row>
    <row r="511" spans="2:5" x14ac:dyDescent="0.4">
      <c r="B511" s="147" t="s">
        <v>754</v>
      </c>
      <c r="C511" s="147" t="s">
        <v>2359</v>
      </c>
      <c r="D511" s="147" t="s">
        <v>332</v>
      </c>
      <c r="E511" s="147">
        <v>164</v>
      </c>
    </row>
    <row r="512" spans="2:5" x14ac:dyDescent="0.4">
      <c r="B512" s="147" t="s">
        <v>756</v>
      </c>
      <c r="C512" s="147" t="s">
        <v>2360</v>
      </c>
      <c r="D512" s="147" t="s">
        <v>755</v>
      </c>
      <c r="E512" s="147">
        <v>17300</v>
      </c>
    </row>
    <row r="513" spans="2:5" x14ac:dyDescent="0.4">
      <c r="B513" s="147" t="s">
        <v>757</v>
      </c>
      <c r="C513" s="147" t="s">
        <v>2361</v>
      </c>
      <c r="D513" s="147"/>
      <c r="E513" s="147">
        <v>222</v>
      </c>
    </row>
    <row r="514" spans="2:5" x14ac:dyDescent="0.4">
      <c r="B514" s="147" t="s">
        <v>1654</v>
      </c>
      <c r="C514" s="147" t="s">
        <v>2362</v>
      </c>
      <c r="D514" s="147" t="s">
        <v>332</v>
      </c>
      <c r="E514" s="147">
        <v>169</v>
      </c>
    </row>
    <row r="515" spans="2:5" x14ac:dyDescent="0.4">
      <c r="B515" s="147" t="s">
        <v>758</v>
      </c>
      <c r="C515" s="147" t="s">
        <v>2363</v>
      </c>
      <c r="D515" s="147" t="s">
        <v>392</v>
      </c>
      <c r="E515" s="147">
        <v>7130</v>
      </c>
    </row>
    <row r="516" spans="2:5" x14ac:dyDescent="0.4">
      <c r="B516" s="147" t="s">
        <v>759</v>
      </c>
      <c r="C516" s="147" t="s">
        <v>2366</v>
      </c>
      <c r="D516" s="147" t="s">
        <v>332</v>
      </c>
      <c r="E516" s="147">
        <v>6</v>
      </c>
    </row>
    <row r="517" spans="2:5" x14ac:dyDescent="0.4">
      <c r="B517" s="147" t="s">
        <v>760</v>
      </c>
      <c r="C517" s="147" t="s">
        <v>2367</v>
      </c>
      <c r="D517" s="147" t="s">
        <v>332</v>
      </c>
      <c r="E517" s="147">
        <v>10</v>
      </c>
    </row>
    <row r="518" spans="2:5" x14ac:dyDescent="0.4">
      <c r="B518" s="147" t="s">
        <v>761</v>
      </c>
      <c r="C518" s="147" t="s">
        <v>2368</v>
      </c>
      <c r="D518" s="147" t="s">
        <v>335</v>
      </c>
      <c r="E518" s="147">
        <v>37</v>
      </c>
    </row>
    <row r="519" spans="2:5" x14ac:dyDescent="0.4">
      <c r="B519" s="147" t="s">
        <v>762</v>
      </c>
      <c r="C519" s="147" t="s">
        <v>2369</v>
      </c>
      <c r="D519" s="147" t="s">
        <v>332</v>
      </c>
      <c r="E519" s="147">
        <v>25</v>
      </c>
    </row>
    <row r="520" spans="2:5" x14ac:dyDescent="0.4">
      <c r="B520" s="147" t="s">
        <v>764</v>
      </c>
      <c r="C520" s="147" t="s">
        <v>763</v>
      </c>
      <c r="D520" s="147" t="s">
        <v>332</v>
      </c>
      <c r="E520" s="147">
        <v>451</v>
      </c>
    </row>
    <row r="521" spans="2:5" x14ac:dyDescent="0.4">
      <c r="B521" s="147" t="s">
        <v>765</v>
      </c>
      <c r="C521" s="147" t="s">
        <v>2370</v>
      </c>
      <c r="D521" s="147"/>
      <c r="E521" s="147">
        <v>1060</v>
      </c>
    </row>
    <row r="522" spans="2:5" x14ac:dyDescent="0.4">
      <c r="B522" s="147" t="s">
        <v>766</v>
      </c>
      <c r="C522" s="147" t="s">
        <v>2371</v>
      </c>
      <c r="D522" s="147"/>
      <c r="E522" s="147">
        <v>139</v>
      </c>
    </row>
    <row r="523" spans="2:5" x14ac:dyDescent="0.4">
      <c r="B523" s="147" t="s">
        <v>767</v>
      </c>
      <c r="C523" s="147" t="s">
        <v>2372</v>
      </c>
      <c r="D523" s="147"/>
      <c r="E523" s="147">
        <v>303</v>
      </c>
    </row>
    <row r="524" spans="2:5" x14ac:dyDescent="0.4">
      <c r="B524" s="147" t="s">
        <v>769</v>
      </c>
      <c r="C524" s="147" t="s">
        <v>768</v>
      </c>
      <c r="D524" s="147"/>
      <c r="E524" s="147">
        <v>1220</v>
      </c>
    </row>
    <row r="525" spans="2:5" x14ac:dyDescent="0.4">
      <c r="B525" s="147" t="s">
        <v>771</v>
      </c>
      <c r="C525" s="147" t="s">
        <v>770</v>
      </c>
      <c r="D525" s="147" t="s">
        <v>335</v>
      </c>
      <c r="E525" s="147">
        <v>142</v>
      </c>
    </row>
    <row r="526" spans="2:5" x14ac:dyDescent="0.4">
      <c r="B526" s="147" t="s">
        <v>773</v>
      </c>
      <c r="C526" s="147" t="s">
        <v>772</v>
      </c>
      <c r="D526" s="147" t="s">
        <v>335</v>
      </c>
      <c r="E526" s="147">
        <v>12800</v>
      </c>
    </row>
    <row r="527" spans="2:5" x14ac:dyDescent="0.4">
      <c r="B527" s="147" t="s">
        <v>774</v>
      </c>
      <c r="C527" s="147" t="s">
        <v>2373</v>
      </c>
      <c r="D527" s="147"/>
      <c r="E527" s="147">
        <v>27900</v>
      </c>
    </row>
    <row r="528" spans="2:5" x14ac:dyDescent="0.4">
      <c r="B528" s="147" t="s">
        <v>775</v>
      </c>
      <c r="C528" s="147" t="s">
        <v>2374</v>
      </c>
      <c r="D528" s="147"/>
      <c r="E528" s="147">
        <v>22000</v>
      </c>
    </row>
    <row r="529" spans="2:5" x14ac:dyDescent="0.4">
      <c r="B529" s="147" t="s">
        <v>776</v>
      </c>
      <c r="C529" s="147" t="s">
        <v>2375</v>
      </c>
      <c r="D529" s="147"/>
      <c r="E529" s="147">
        <v>42800</v>
      </c>
    </row>
    <row r="530" spans="2:5" x14ac:dyDescent="0.4">
      <c r="B530" s="147" t="s">
        <v>777</v>
      </c>
      <c r="C530" s="147" t="s">
        <v>2376</v>
      </c>
      <c r="D530" s="147"/>
      <c r="E530" s="147">
        <v>20400</v>
      </c>
    </row>
    <row r="531" spans="2:5" x14ac:dyDescent="0.4">
      <c r="B531" s="147" t="s">
        <v>778</v>
      </c>
      <c r="C531" s="147" t="s">
        <v>2377</v>
      </c>
      <c r="D531" s="147"/>
      <c r="E531" s="147">
        <v>45800</v>
      </c>
    </row>
    <row r="532" spans="2:5" x14ac:dyDescent="0.4">
      <c r="B532" s="147" t="s">
        <v>779</v>
      </c>
      <c r="C532" s="147" t="s">
        <v>2378</v>
      </c>
      <c r="D532" s="147"/>
      <c r="E532" s="147">
        <v>175000</v>
      </c>
    </row>
    <row r="533" spans="2:5" x14ac:dyDescent="0.4">
      <c r="B533" s="147" t="s">
        <v>780</v>
      </c>
      <c r="C533" s="147" t="s">
        <v>2379</v>
      </c>
      <c r="D533" s="147"/>
      <c r="E533" s="147">
        <v>30200</v>
      </c>
    </row>
    <row r="534" spans="2:5" x14ac:dyDescent="0.4">
      <c r="B534" s="147" t="s">
        <v>781</v>
      </c>
      <c r="C534" s="147" t="s">
        <v>2380</v>
      </c>
      <c r="D534" s="147"/>
      <c r="E534" s="147">
        <v>26500</v>
      </c>
    </row>
    <row r="535" spans="2:5" x14ac:dyDescent="0.4">
      <c r="B535" s="147" t="s">
        <v>782</v>
      </c>
      <c r="C535" s="147" t="s">
        <v>2381</v>
      </c>
      <c r="D535" s="147"/>
      <c r="E535" s="147">
        <v>7490</v>
      </c>
    </row>
    <row r="536" spans="2:5" x14ac:dyDescent="0.4">
      <c r="B536" s="147" t="s">
        <v>783</v>
      </c>
      <c r="C536" s="147" t="s">
        <v>2382</v>
      </c>
      <c r="D536" s="147"/>
      <c r="E536" s="147">
        <v>12200</v>
      </c>
    </row>
    <row r="537" spans="2:5" x14ac:dyDescent="0.4">
      <c r="B537" s="147" t="s">
        <v>784</v>
      </c>
      <c r="C537" s="147" t="s">
        <v>2383</v>
      </c>
      <c r="D537" s="147"/>
      <c r="E537" s="147">
        <v>64100</v>
      </c>
    </row>
    <row r="538" spans="2:5" x14ac:dyDescent="0.4">
      <c r="B538" s="147" t="s">
        <v>785</v>
      </c>
      <c r="C538" s="147" t="s">
        <v>2384</v>
      </c>
      <c r="D538" s="147"/>
      <c r="E538" s="147">
        <v>57300</v>
      </c>
    </row>
    <row r="539" spans="2:5" x14ac:dyDescent="0.4">
      <c r="B539" s="147" t="s">
        <v>786</v>
      </c>
      <c r="C539" s="147" t="s">
        <v>2385</v>
      </c>
      <c r="D539" s="147"/>
      <c r="E539" s="147">
        <v>172000</v>
      </c>
    </row>
    <row r="540" spans="2:5" x14ac:dyDescent="0.4">
      <c r="B540" s="147" t="s">
        <v>787</v>
      </c>
      <c r="C540" s="147" t="s">
        <v>2386</v>
      </c>
      <c r="D540" s="147"/>
      <c r="E540" s="147">
        <v>23800</v>
      </c>
    </row>
    <row r="541" spans="2:5" x14ac:dyDescent="0.4">
      <c r="B541" s="147" t="s">
        <v>788</v>
      </c>
      <c r="C541" s="147" t="s">
        <v>2387</v>
      </c>
      <c r="D541" s="147"/>
      <c r="E541" s="147">
        <v>26300</v>
      </c>
    </row>
    <row r="542" spans="2:5" x14ac:dyDescent="0.4">
      <c r="B542" s="147" t="s">
        <v>789</v>
      </c>
      <c r="C542" s="147" t="s">
        <v>2388</v>
      </c>
      <c r="D542" s="147"/>
      <c r="E542" s="147">
        <v>4740</v>
      </c>
    </row>
    <row r="543" spans="2:5" x14ac:dyDescent="0.4">
      <c r="B543" s="147" t="s">
        <v>790</v>
      </c>
      <c r="C543" s="147" t="s">
        <v>2389</v>
      </c>
      <c r="D543" s="147"/>
      <c r="E543" s="147">
        <v>1390000</v>
      </c>
    </row>
    <row r="544" spans="2:5" x14ac:dyDescent="0.4">
      <c r="B544" s="147" t="s">
        <v>791</v>
      </c>
      <c r="C544" s="147" t="s">
        <v>2390</v>
      </c>
      <c r="D544" s="147"/>
      <c r="E544" s="147">
        <v>71000</v>
      </c>
    </row>
    <row r="545" spans="2:5" x14ac:dyDescent="0.4">
      <c r="B545" s="147" t="s">
        <v>792</v>
      </c>
      <c r="C545" s="147" t="s">
        <v>2391</v>
      </c>
      <c r="D545" s="147"/>
      <c r="E545" s="147">
        <v>87400</v>
      </c>
    </row>
    <row r="546" spans="2:5" x14ac:dyDescent="0.4">
      <c r="B546" s="147" t="s">
        <v>1655</v>
      </c>
      <c r="C546" s="147" t="s">
        <v>3008</v>
      </c>
      <c r="D546" s="147"/>
      <c r="E546" s="147">
        <v>606000</v>
      </c>
    </row>
    <row r="547" spans="2:5" x14ac:dyDescent="0.4">
      <c r="B547" s="147" t="s">
        <v>1656</v>
      </c>
      <c r="C547" s="147" t="s">
        <v>3009</v>
      </c>
      <c r="D547" s="147"/>
      <c r="E547" s="147">
        <v>1040000</v>
      </c>
    </row>
    <row r="548" spans="2:5" x14ac:dyDescent="0.4">
      <c r="B548" s="147" t="s">
        <v>2394</v>
      </c>
      <c r="C548" s="147" t="s">
        <v>3010</v>
      </c>
      <c r="D548" s="147"/>
      <c r="E548" s="147">
        <v>1040000</v>
      </c>
    </row>
    <row r="549" spans="2:5" x14ac:dyDescent="0.4">
      <c r="B549" s="147" t="s">
        <v>793</v>
      </c>
      <c r="C549" s="147" t="s">
        <v>3011</v>
      </c>
      <c r="D549" s="147"/>
      <c r="E549" s="147">
        <v>611000</v>
      </c>
    </row>
    <row r="550" spans="2:5" x14ac:dyDescent="0.4">
      <c r="B550" s="147" t="s">
        <v>794</v>
      </c>
      <c r="C550" s="147" t="s">
        <v>3012</v>
      </c>
      <c r="D550" s="147"/>
      <c r="E550" s="147">
        <v>396000</v>
      </c>
    </row>
    <row r="551" spans="2:5" x14ac:dyDescent="0.4">
      <c r="B551" s="147" t="s">
        <v>1657</v>
      </c>
      <c r="C551" s="147" t="s">
        <v>3013</v>
      </c>
      <c r="D551" s="147"/>
      <c r="E551" s="147">
        <v>831000</v>
      </c>
    </row>
    <row r="552" spans="2:5" x14ac:dyDescent="0.4">
      <c r="B552" s="147" t="s">
        <v>795</v>
      </c>
      <c r="C552" s="147" t="s">
        <v>3014</v>
      </c>
      <c r="D552" s="147"/>
      <c r="E552" s="147">
        <v>1390000</v>
      </c>
    </row>
    <row r="553" spans="2:5" x14ac:dyDescent="0.4">
      <c r="B553" s="147" t="s">
        <v>796</v>
      </c>
      <c r="C553" s="147" t="s">
        <v>3015</v>
      </c>
      <c r="D553" s="147"/>
      <c r="E553" s="147">
        <v>1350000</v>
      </c>
    </row>
    <row r="554" spans="2:5" x14ac:dyDescent="0.4">
      <c r="B554" s="147" t="s">
        <v>1658</v>
      </c>
      <c r="C554" s="147" t="s">
        <v>3016</v>
      </c>
      <c r="D554" s="147"/>
      <c r="E554" s="147">
        <v>1600000</v>
      </c>
    </row>
    <row r="555" spans="2:5" x14ac:dyDescent="0.4">
      <c r="B555" s="147" t="s">
        <v>797</v>
      </c>
      <c r="C555" s="147" t="s">
        <v>3017</v>
      </c>
      <c r="D555" s="147"/>
      <c r="E555" s="147">
        <v>1670000</v>
      </c>
    </row>
    <row r="556" spans="2:5" x14ac:dyDescent="0.4">
      <c r="B556" s="147" t="s">
        <v>798</v>
      </c>
      <c r="C556" s="147" t="s">
        <v>3018</v>
      </c>
      <c r="D556" s="147"/>
      <c r="E556" s="147">
        <v>1620000</v>
      </c>
    </row>
    <row r="557" spans="2:5" x14ac:dyDescent="0.4">
      <c r="B557" s="147" t="s">
        <v>799</v>
      </c>
      <c r="C557" s="147" t="s">
        <v>3019</v>
      </c>
      <c r="D557" s="147"/>
      <c r="E557" s="147">
        <v>1640000</v>
      </c>
    </row>
    <row r="558" spans="2:5" x14ac:dyDescent="0.4">
      <c r="B558" s="147" t="s">
        <v>800</v>
      </c>
      <c r="C558" s="147" t="s">
        <v>3020</v>
      </c>
      <c r="D558" s="147"/>
      <c r="E558" s="147">
        <v>100000</v>
      </c>
    </row>
    <row r="559" spans="2:5" x14ac:dyDescent="0.4">
      <c r="B559" s="147" t="s">
        <v>801</v>
      </c>
      <c r="C559" s="147" t="s">
        <v>3021</v>
      </c>
      <c r="D559" s="147"/>
      <c r="E559" s="147">
        <v>133000</v>
      </c>
    </row>
    <row r="560" spans="2:5" x14ac:dyDescent="0.4">
      <c r="B560" s="147" t="s">
        <v>802</v>
      </c>
      <c r="C560" s="147" t="s">
        <v>3022</v>
      </c>
      <c r="D560" s="147"/>
      <c r="E560" s="147">
        <v>124000</v>
      </c>
    </row>
    <row r="561" spans="2:5" x14ac:dyDescent="0.4">
      <c r="B561" s="147" t="s">
        <v>803</v>
      </c>
      <c r="C561" s="147" t="s">
        <v>3023</v>
      </c>
      <c r="D561" s="147"/>
      <c r="E561" s="147">
        <v>136000</v>
      </c>
    </row>
    <row r="562" spans="2:5" x14ac:dyDescent="0.4">
      <c r="B562" s="147" t="s">
        <v>804</v>
      </c>
      <c r="C562" s="147" t="s">
        <v>3024</v>
      </c>
      <c r="D562" s="147"/>
      <c r="E562" s="147">
        <v>96300</v>
      </c>
    </row>
    <row r="563" spans="2:5" x14ac:dyDescent="0.4">
      <c r="B563" s="147" t="s">
        <v>805</v>
      </c>
      <c r="C563" s="147" t="s">
        <v>3025</v>
      </c>
      <c r="D563" s="147"/>
      <c r="E563" s="147">
        <v>120000</v>
      </c>
    </row>
    <row r="564" spans="2:5" x14ac:dyDescent="0.4">
      <c r="B564" s="147" t="s">
        <v>806</v>
      </c>
      <c r="C564" s="147" t="s">
        <v>3026</v>
      </c>
      <c r="D564" s="147"/>
      <c r="E564" s="147">
        <v>26600</v>
      </c>
    </row>
    <row r="565" spans="2:5" x14ac:dyDescent="0.4">
      <c r="B565" s="147" t="s">
        <v>807</v>
      </c>
      <c r="C565" s="147" t="s">
        <v>3027</v>
      </c>
      <c r="D565" s="147"/>
      <c r="E565" s="147">
        <v>4170</v>
      </c>
    </row>
    <row r="566" spans="2:5" x14ac:dyDescent="0.4">
      <c r="B566" s="147" t="s">
        <v>808</v>
      </c>
      <c r="C566" s="147" t="s">
        <v>3028</v>
      </c>
      <c r="D566" s="147"/>
      <c r="E566" s="147">
        <v>16800</v>
      </c>
    </row>
    <row r="567" spans="2:5" x14ac:dyDescent="0.4">
      <c r="B567" s="147" t="s">
        <v>809</v>
      </c>
      <c r="C567" s="147" t="s">
        <v>3029</v>
      </c>
      <c r="D567" s="147"/>
      <c r="E567" s="147">
        <v>54900</v>
      </c>
    </row>
    <row r="568" spans="2:5" x14ac:dyDescent="0.4">
      <c r="B568" s="147" t="s">
        <v>810</v>
      </c>
      <c r="C568" s="147" t="s">
        <v>3030</v>
      </c>
      <c r="D568" s="147"/>
      <c r="E568" s="147">
        <v>79500</v>
      </c>
    </row>
    <row r="569" spans="2:5" x14ac:dyDescent="0.4">
      <c r="B569" s="147" t="s">
        <v>811</v>
      </c>
      <c r="C569" s="147" t="s">
        <v>3031</v>
      </c>
      <c r="D569" s="147"/>
      <c r="E569" s="147">
        <v>177000</v>
      </c>
    </row>
    <row r="570" spans="2:5" x14ac:dyDescent="0.4">
      <c r="B570" s="147" t="s">
        <v>812</v>
      </c>
      <c r="C570" s="147" t="s">
        <v>3032</v>
      </c>
      <c r="D570" s="147"/>
      <c r="E570" s="147">
        <v>396000</v>
      </c>
    </row>
    <row r="571" spans="2:5" x14ac:dyDescent="0.4">
      <c r="B571" s="147" t="s">
        <v>1659</v>
      </c>
      <c r="C571" s="147" t="s">
        <v>3033</v>
      </c>
      <c r="D571" s="147"/>
      <c r="E571" s="147">
        <v>89300</v>
      </c>
    </row>
    <row r="572" spans="2:5" x14ac:dyDescent="0.4">
      <c r="B572" s="147" t="s">
        <v>1660</v>
      </c>
      <c r="C572" s="147" t="s">
        <v>3034</v>
      </c>
      <c r="D572" s="147"/>
      <c r="E572" s="147">
        <v>224000</v>
      </c>
    </row>
    <row r="573" spans="2:5" x14ac:dyDescent="0.4">
      <c r="B573" s="147" t="s">
        <v>814</v>
      </c>
      <c r="C573" s="147" t="s">
        <v>813</v>
      </c>
      <c r="D573" s="147"/>
      <c r="E573" s="147">
        <v>4400</v>
      </c>
    </row>
    <row r="574" spans="2:5" x14ac:dyDescent="0.4">
      <c r="B574" s="147" t="s">
        <v>815</v>
      </c>
      <c r="C574" s="147" t="s">
        <v>3035</v>
      </c>
      <c r="D574" s="147"/>
      <c r="E574" s="147">
        <v>4250</v>
      </c>
    </row>
    <row r="575" spans="2:5" x14ac:dyDescent="0.4">
      <c r="B575" s="147" t="s">
        <v>816</v>
      </c>
      <c r="C575" s="147" t="s">
        <v>3036</v>
      </c>
      <c r="D575" s="147"/>
      <c r="E575" s="147">
        <v>2720</v>
      </c>
    </row>
    <row r="576" spans="2:5" x14ac:dyDescent="0.4">
      <c r="B576" s="147" t="s">
        <v>817</v>
      </c>
      <c r="C576" s="147" t="s">
        <v>3037</v>
      </c>
      <c r="D576" s="147"/>
      <c r="E576" s="147">
        <v>6380</v>
      </c>
    </row>
    <row r="577" spans="2:5" x14ac:dyDescent="0.4">
      <c r="B577" s="147" t="s">
        <v>1663</v>
      </c>
      <c r="C577" s="147" t="s">
        <v>3038</v>
      </c>
      <c r="D577" s="147"/>
      <c r="E577" s="147">
        <v>2920000</v>
      </c>
    </row>
    <row r="578" spans="2:5" x14ac:dyDescent="0.4">
      <c r="B578" s="147" t="s">
        <v>1664</v>
      </c>
      <c r="C578" s="147" t="s">
        <v>3039</v>
      </c>
      <c r="D578" s="147"/>
      <c r="E578" s="147">
        <v>3060000</v>
      </c>
    </row>
    <row r="579" spans="2:5" x14ac:dyDescent="0.4">
      <c r="B579" s="147" t="s">
        <v>1665</v>
      </c>
      <c r="C579" s="147" t="s">
        <v>2425</v>
      </c>
      <c r="D579" s="147"/>
      <c r="E579" s="147">
        <v>3040000</v>
      </c>
    </row>
    <row r="580" spans="2:5" x14ac:dyDescent="0.4">
      <c r="B580" s="147" t="s">
        <v>818</v>
      </c>
      <c r="C580" s="147" t="s">
        <v>2426</v>
      </c>
      <c r="D580" s="147"/>
      <c r="E580" s="147">
        <v>622000</v>
      </c>
    </row>
    <row r="581" spans="2:5" x14ac:dyDescent="0.4">
      <c r="B581" s="147" t="s">
        <v>819</v>
      </c>
      <c r="C581" s="147" t="s">
        <v>2428</v>
      </c>
      <c r="D581" s="147"/>
      <c r="E581" s="147">
        <v>198000</v>
      </c>
    </row>
    <row r="582" spans="2:5" x14ac:dyDescent="0.4">
      <c r="B582" s="147" t="s">
        <v>820</v>
      </c>
      <c r="C582" s="147" t="s">
        <v>2429</v>
      </c>
      <c r="D582" s="147"/>
      <c r="E582" s="147">
        <v>263000</v>
      </c>
    </row>
    <row r="583" spans="2:5" x14ac:dyDescent="0.4">
      <c r="B583" s="147" t="s">
        <v>821</v>
      </c>
      <c r="C583" s="147" t="s">
        <v>2430</v>
      </c>
      <c r="D583" s="147"/>
      <c r="E583" s="147">
        <v>870000</v>
      </c>
    </row>
    <row r="584" spans="2:5" x14ac:dyDescent="0.4">
      <c r="B584" s="147" t="s">
        <v>822</v>
      </c>
      <c r="C584" s="147" t="s">
        <v>2431</v>
      </c>
      <c r="D584" s="147"/>
      <c r="E584" s="147">
        <v>773000</v>
      </c>
    </row>
    <row r="585" spans="2:5" x14ac:dyDescent="0.4">
      <c r="B585" s="147" t="s">
        <v>823</v>
      </c>
      <c r="C585" s="147" t="s">
        <v>2432</v>
      </c>
      <c r="D585" s="147"/>
      <c r="E585" s="147">
        <v>776000</v>
      </c>
    </row>
    <row r="586" spans="2:5" x14ac:dyDescent="0.4">
      <c r="B586" s="147" t="s">
        <v>824</v>
      </c>
      <c r="C586" s="147" t="s">
        <v>3040</v>
      </c>
      <c r="D586" s="147"/>
      <c r="E586" s="147">
        <v>537000</v>
      </c>
    </row>
    <row r="587" spans="2:5" x14ac:dyDescent="0.4">
      <c r="B587" s="147" t="s">
        <v>825</v>
      </c>
      <c r="C587" s="147" t="s">
        <v>3041</v>
      </c>
      <c r="D587" s="147"/>
      <c r="E587" s="147">
        <v>943000</v>
      </c>
    </row>
    <row r="588" spans="2:5" x14ac:dyDescent="0.4">
      <c r="B588" s="147" t="s">
        <v>3042</v>
      </c>
      <c r="C588" s="147" t="s">
        <v>3043</v>
      </c>
      <c r="D588" s="147"/>
      <c r="E588" s="147">
        <v>1030000</v>
      </c>
    </row>
    <row r="589" spans="2:5" x14ac:dyDescent="0.4">
      <c r="B589" s="147" t="s">
        <v>827</v>
      </c>
      <c r="C589" s="147" t="s">
        <v>826</v>
      </c>
      <c r="D589" s="147"/>
      <c r="E589" s="147">
        <v>810000</v>
      </c>
    </row>
    <row r="590" spans="2:5" x14ac:dyDescent="0.4">
      <c r="B590" s="147" t="s">
        <v>828</v>
      </c>
      <c r="C590" s="147" t="s">
        <v>2435</v>
      </c>
      <c r="D590" s="147"/>
      <c r="E590" s="147">
        <v>272000</v>
      </c>
    </row>
    <row r="591" spans="2:5" x14ac:dyDescent="0.4">
      <c r="B591" s="147" t="s">
        <v>829</v>
      </c>
      <c r="C591" s="147" t="s">
        <v>2436</v>
      </c>
      <c r="D591" s="147"/>
      <c r="E591" s="147">
        <v>206000</v>
      </c>
    </row>
    <row r="592" spans="2:5" x14ac:dyDescent="0.4">
      <c r="B592" s="147" t="s">
        <v>830</v>
      </c>
      <c r="C592" s="147" t="s">
        <v>2438</v>
      </c>
      <c r="D592" s="147"/>
      <c r="E592" s="147">
        <v>239000</v>
      </c>
    </row>
    <row r="593" spans="2:5" x14ac:dyDescent="0.4">
      <c r="B593" s="147" t="s">
        <v>831</v>
      </c>
      <c r="C593" s="147" t="s">
        <v>3044</v>
      </c>
      <c r="D593" s="147"/>
      <c r="E593" s="147">
        <v>133000</v>
      </c>
    </row>
    <row r="594" spans="2:5" x14ac:dyDescent="0.4">
      <c r="B594" s="147" t="s">
        <v>832</v>
      </c>
      <c r="C594" s="147" t="s">
        <v>3045</v>
      </c>
      <c r="D594" s="147"/>
      <c r="E594" s="147">
        <v>159000</v>
      </c>
    </row>
    <row r="595" spans="2:5" x14ac:dyDescent="0.4">
      <c r="B595" s="147" t="s">
        <v>833</v>
      </c>
      <c r="C595" s="147" t="s">
        <v>3046</v>
      </c>
      <c r="D595" s="147"/>
      <c r="E595" s="147">
        <v>496000</v>
      </c>
    </row>
    <row r="596" spans="2:5" x14ac:dyDescent="0.4">
      <c r="B596" s="147" t="s">
        <v>1669</v>
      </c>
      <c r="C596" s="147" t="s">
        <v>3047</v>
      </c>
      <c r="D596" s="147"/>
      <c r="E596" s="147">
        <v>292000</v>
      </c>
    </row>
    <row r="597" spans="2:5" x14ac:dyDescent="0.4">
      <c r="B597" s="147" t="s">
        <v>1670</v>
      </c>
      <c r="C597" s="147" t="s">
        <v>3048</v>
      </c>
      <c r="D597" s="147"/>
      <c r="E597" s="147">
        <v>388000</v>
      </c>
    </row>
    <row r="598" spans="2:5" x14ac:dyDescent="0.4">
      <c r="B598" s="147" t="s">
        <v>834</v>
      </c>
      <c r="C598" s="147" t="s">
        <v>3049</v>
      </c>
      <c r="D598" s="147"/>
      <c r="E598" s="147">
        <v>637000</v>
      </c>
    </row>
    <row r="599" spans="2:5" x14ac:dyDescent="0.4">
      <c r="B599" s="147" t="s">
        <v>835</v>
      </c>
      <c r="C599" s="147" t="s">
        <v>3050</v>
      </c>
      <c r="D599" s="147"/>
      <c r="E599" s="147">
        <v>149000</v>
      </c>
    </row>
    <row r="600" spans="2:5" x14ac:dyDescent="0.4">
      <c r="B600" s="147" t="s">
        <v>836</v>
      </c>
      <c r="C600" s="147" t="s">
        <v>2446</v>
      </c>
      <c r="D600" s="147"/>
      <c r="E600" s="147">
        <v>101000</v>
      </c>
    </row>
    <row r="601" spans="2:5" x14ac:dyDescent="0.4">
      <c r="B601" s="147" t="s">
        <v>837</v>
      </c>
      <c r="C601" s="147" t="s">
        <v>2448</v>
      </c>
      <c r="D601" s="147"/>
      <c r="E601" s="147">
        <v>129000</v>
      </c>
    </row>
    <row r="602" spans="2:5" x14ac:dyDescent="0.4">
      <c r="B602" s="147" t="s">
        <v>838</v>
      </c>
      <c r="C602" s="147" t="s">
        <v>2449</v>
      </c>
      <c r="D602" s="147"/>
      <c r="E602" s="147">
        <v>77400</v>
      </c>
    </row>
    <row r="603" spans="2:5" x14ac:dyDescent="0.4">
      <c r="B603" s="147" t="s">
        <v>839</v>
      </c>
      <c r="C603" s="147" t="s">
        <v>2451</v>
      </c>
      <c r="D603" s="147"/>
      <c r="E603" s="147">
        <v>123000</v>
      </c>
    </row>
    <row r="604" spans="2:5" x14ac:dyDescent="0.4">
      <c r="B604" s="147" t="s">
        <v>840</v>
      </c>
      <c r="C604" s="147" t="s">
        <v>2452</v>
      </c>
      <c r="D604" s="147"/>
      <c r="E604" s="147">
        <v>139000</v>
      </c>
    </row>
    <row r="605" spans="2:5" x14ac:dyDescent="0.4">
      <c r="B605" s="147" t="s">
        <v>841</v>
      </c>
      <c r="C605" s="147" t="s">
        <v>2453</v>
      </c>
      <c r="D605" s="147"/>
      <c r="E605" s="147">
        <v>152000</v>
      </c>
    </row>
    <row r="606" spans="2:5" x14ac:dyDescent="0.4">
      <c r="B606" s="147" t="s">
        <v>842</v>
      </c>
      <c r="C606" s="147" t="s">
        <v>3051</v>
      </c>
      <c r="D606" s="147"/>
      <c r="E606" s="147">
        <v>65700</v>
      </c>
    </row>
    <row r="607" spans="2:5" x14ac:dyDescent="0.4">
      <c r="B607" s="147" t="s">
        <v>843</v>
      </c>
      <c r="C607" s="147" t="s">
        <v>3052</v>
      </c>
      <c r="D607" s="147"/>
      <c r="E607" s="147">
        <v>48500</v>
      </c>
    </row>
    <row r="608" spans="2:5" x14ac:dyDescent="0.4">
      <c r="B608" s="147" t="s">
        <v>844</v>
      </c>
      <c r="C608" s="147" t="s">
        <v>3053</v>
      </c>
      <c r="D608" s="147"/>
      <c r="E608" s="147">
        <v>55500</v>
      </c>
    </row>
    <row r="609" spans="2:5" x14ac:dyDescent="0.4">
      <c r="B609" s="147" t="s">
        <v>845</v>
      </c>
      <c r="C609" s="147" t="s">
        <v>3054</v>
      </c>
      <c r="D609" s="147"/>
      <c r="E609" s="147">
        <v>4610</v>
      </c>
    </row>
    <row r="610" spans="2:5" x14ac:dyDescent="0.4">
      <c r="B610" s="147" t="s">
        <v>846</v>
      </c>
      <c r="C610" s="147" t="s">
        <v>3055</v>
      </c>
      <c r="D610" s="147"/>
      <c r="E610" s="147">
        <v>6210</v>
      </c>
    </row>
    <row r="611" spans="2:5" x14ac:dyDescent="0.4">
      <c r="B611" s="147" t="s">
        <v>847</v>
      </c>
      <c r="C611" s="147" t="s">
        <v>3056</v>
      </c>
      <c r="D611" s="147"/>
      <c r="E611" s="147">
        <v>6780</v>
      </c>
    </row>
    <row r="612" spans="2:5" x14ac:dyDescent="0.4">
      <c r="B612" s="147" t="s">
        <v>848</v>
      </c>
      <c r="C612" s="147" t="s">
        <v>3057</v>
      </c>
      <c r="D612" s="147"/>
      <c r="E612" s="147">
        <v>8380</v>
      </c>
    </row>
    <row r="613" spans="2:5" x14ac:dyDescent="0.4">
      <c r="B613" s="147" t="s">
        <v>849</v>
      </c>
      <c r="C613" s="147" t="s">
        <v>3058</v>
      </c>
      <c r="D613" s="147"/>
      <c r="E613" s="147">
        <v>8480</v>
      </c>
    </row>
    <row r="614" spans="2:5" x14ac:dyDescent="0.4">
      <c r="B614" s="147" t="s">
        <v>850</v>
      </c>
      <c r="C614" s="147" t="s">
        <v>3059</v>
      </c>
      <c r="D614" s="147"/>
      <c r="E614" s="147">
        <v>10080</v>
      </c>
    </row>
    <row r="615" spans="2:5" x14ac:dyDescent="0.4">
      <c r="B615" s="147" t="s">
        <v>851</v>
      </c>
      <c r="C615" s="147" t="s">
        <v>3060</v>
      </c>
      <c r="D615" s="147"/>
      <c r="E615" s="147">
        <v>8280</v>
      </c>
    </row>
    <row r="616" spans="2:5" x14ac:dyDescent="0.4">
      <c r="B616" s="147" t="s">
        <v>852</v>
      </c>
      <c r="C616" s="147" t="s">
        <v>3061</v>
      </c>
      <c r="D616" s="147"/>
      <c r="E616" s="147">
        <v>9880</v>
      </c>
    </row>
    <row r="617" spans="2:5" x14ac:dyDescent="0.4">
      <c r="B617" s="147" t="s">
        <v>853</v>
      </c>
      <c r="C617" s="147" t="s">
        <v>3062</v>
      </c>
      <c r="D617" s="147"/>
      <c r="E617" s="147">
        <v>3950</v>
      </c>
    </row>
    <row r="618" spans="2:5" x14ac:dyDescent="0.4">
      <c r="B618" s="147" t="s">
        <v>854</v>
      </c>
      <c r="C618" s="147" t="s">
        <v>3063</v>
      </c>
      <c r="D618" s="147"/>
      <c r="E618" s="147">
        <v>5550</v>
      </c>
    </row>
    <row r="619" spans="2:5" x14ac:dyDescent="0.4">
      <c r="B619" s="147" t="s">
        <v>855</v>
      </c>
      <c r="C619" s="147" t="s">
        <v>3064</v>
      </c>
      <c r="D619" s="147"/>
      <c r="E619" s="147">
        <v>6150</v>
      </c>
    </row>
    <row r="620" spans="2:5" x14ac:dyDescent="0.4">
      <c r="B620" s="147" t="s">
        <v>856</v>
      </c>
      <c r="C620" s="147" t="s">
        <v>3065</v>
      </c>
      <c r="D620" s="147"/>
      <c r="E620" s="147">
        <v>7750</v>
      </c>
    </row>
    <row r="621" spans="2:5" x14ac:dyDescent="0.4">
      <c r="B621" s="147" t="s">
        <v>857</v>
      </c>
      <c r="C621" s="147" t="s">
        <v>3066</v>
      </c>
      <c r="D621" s="147"/>
      <c r="E621" s="147">
        <v>19100</v>
      </c>
    </row>
    <row r="622" spans="2:5" x14ac:dyDescent="0.4">
      <c r="B622" s="147" t="s">
        <v>858</v>
      </c>
      <c r="C622" s="147" t="s">
        <v>3067</v>
      </c>
      <c r="D622" s="147"/>
      <c r="E622" s="147">
        <v>20700</v>
      </c>
    </row>
    <row r="623" spans="2:5" x14ac:dyDescent="0.4">
      <c r="B623" s="147" t="s">
        <v>859</v>
      </c>
      <c r="C623" s="147" t="s">
        <v>3068</v>
      </c>
      <c r="D623" s="147"/>
      <c r="E623" s="147">
        <v>3370</v>
      </c>
    </row>
    <row r="624" spans="2:5" x14ac:dyDescent="0.4">
      <c r="B624" s="147" t="s">
        <v>860</v>
      </c>
      <c r="C624" s="147" t="s">
        <v>3069</v>
      </c>
      <c r="D624" s="147"/>
      <c r="E624" s="147">
        <v>4970</v>
      </c>
    </row>
    <row r="625" spans="2:5" x14ac:dyDescent="0.4">
      <c r="B625" s="147" t="s">
        <v>861</v>
      </c>
      <c r="C625" s="147" t="s">
        <v>3070</v>
      </c>
      <c r="D625" s="147"/>
      <c r="E625" s="147">
        <v>4420</v>
      </c>
    </row>
    <row r="626" spans="2:5" x14ac:dyDescent="0.4">
      <c r="B626" s="147" t="s">
        <v>862</v>
      </c>
      <c r="C626" s="147" t="s">
        <v>3071</v>
      </c>
      <c r="D626" s="147"/>
      <c r="E626" s="147">
        <v>6020</v>
      </c>
    </row>
    <row r="627" spans="2:5" x14ac:dyDescent="0.4">
      <c r="B627" s="147" t="s">
        <v>863</v>
      </c>
      <c r="C627" s="147" t="s">
        <v>3072</v>
      </c>
      <c r="D627" s="147"/>
      <c r="E627" s="147">
        <v>39700</v>
      </c>
    </row>
    <row r="628" spans="2:5" x14ac:dyDescent="0.4">
      <c r="B628" s="147" t="s">
        <v>864</v>
      </c>
      <c r="C628" s="147" t="s">
        <v>3073</v>
      </c>
      <c r="D628" s="147"/>
      <c r="E628" s="147">
        <v>43200</v>
      </c>
    </row>
    <row r="629" spans="2:5" x14ac:dyDescent="0.4">
      <c r="B629" s="147" t="s">
        <v>865</v>
      </c>
      <c r="C629" s="147" t="s">
        <v>3074</v>
      </c>
      <c r="D629" s="147"/>
      <c r="E629" s="147">
        <v>42200</v>
      </c>
    </row>
    <row r="630" spans="2:5" x14ac:dyDescent="0.4">
      <c r="B630" s="147" t="s">
        <v>866</v>
      </c>
      <c r="C630" s="147" t="s">
        <v>3075</v>
      </c>
      <c r="D630" s="147"/>
      <c r="E630" s="147">
        <v>45700</v>
      </c>
    </row>
    <row r="631" spans="2:5" x14ac:dyDescent="0.4">
      <c r="B631" s="147" t="s">
        <v>867</v>
      </c>
      <c r="C631" s="147" t="s">
        <v>2480</v>
      </c>
      <c r="D631" s="147"/>
      <c r="E631" s="147">
        <v>4700</v>
      </c>
    </row>
    <row r="632" spans="2:5" x14ac:dyDescent="0.4">
      <c r="B632" s="147" t="s">
        <v>868</v>
      </c>
      <c r="C632" s="147" t="s">
        <v>2481</v>
      </c>
      <c r="D632" s="147"/>
      <c r="E632" s="147">
        <v>6300</v>
      </c>
    </row>
    <row r="633" spans="2:5" x14ac:dyDescent="0.4">
      <c r="B633" s="147" t="s">
        <v>869</v>
      </c>
      <c r="C633" s="147" t="s">
        <v>2482</v>
      </c>
      <c r="D633" s="147"/>
      <c r="E633" s="147">
        <v>6860</v>
      </c>
    </row>
    <row r="634" spans="2:5" x14ac:dyDescent="0.4">
      <c r="B634" s="147" t="s">
        <v>870</v>
      </c>
      <c r="C634" s="147" t="s">
        <v>2483</v>
      </c>
      <c r="D634" s="147"/>
      <c r="E634" s="147">
        <v>8460</v>
      </c>
    </row>
    <row r="635" spans="2:5" x14ac:dyDescent="0.4">
      <c r="B635" s="147" t="s">
        <v>871</v>
      </c>
      <c r="C635" s="147" t="s">
        <v>2484</v>
      </c>
      <c r="D635" s="147"/>
      <c r="E635" s="147">
        <v>8480</v>
      </c>
    </row>
    <row r="636" spans="2:5" x14ac:dyDescent="0.4">
      <c r="B636" s="147" t="s">
        <v>872</v>
      </c>
      <c r="C636" s="147" t="s">
        <v>2485</v>
      </c>
      <c r="D636" s="147"/>
      <c r="E636" s="147">
        <v>10080</v>
      </c>
    </row>
    <row r="637" spans="2:5" x14ac:dyDescent="0.4">
      <c r="B637" s="147" t="s">
        <v>873</v>
      </c>
      <c r="C637" s="147" t="s">
        <v>2486</v>
      </c>
      <c r="D637" s="147"/>
      <c r="E637" s="147">
        <v>8190</v>
      </c>
    </row>
    <row r="638" spans="2:5" x14ac:dyDescent="0.4">
      <c r="B638" s="147" t="s">
        <v>874</v>
      </c>
      <c r="C638" s="147" t="s">
        <v>2487</v>
      </c>
      <c r="D638" s="147"/>
      <c r="E638" s="147">
        <v>9790</v>
      </c>
    </row>
    <row r="639" spans="2:5" x14ac:dyDescent="0.4">
      <c r="B639" s="147" t="s">
        <v>875</v>
      </c>
      <c r="C639" s="147" t="s">
        <v>2488</v>
      </c>
      <c r="D639" s="147"/>
      <c r="E639" s="147">
        <v>4000</v>
      </c>
    </row>
    <row r="640" spans="2:5" x14ac:dyDescent="0.4">
      <c r="B640" s="147" t="s">
        <v>876</v>
      </c>
      <c r="C640" s="147" t="s">
        <v>2489</v>
      </c>
      <c r="D640" s="147"/>
      <c r="E640" s="147">
        <v>5600</v>
      </c>
    </row>
    <row r="641" spans="2:5" x14ac:dyDescent="0.4">
      <c r="B641" s="147" t="s">
        <v>877</v>
      </c>
      <c r="C641" s="147" t="s">
        <v>2490</v>
      </c>
      <c r="D641" s="147"/>
      <c r="E641" s="147">
        <v>6300</v>
      </c>
    </row>
    <row r="642" spans="2:5" x14ac:dyDescent="0.4">
      <c r="B642" s="147" t="s">
        <v>878</v>
      </c>
      <c r="C642" s="147" t="s">
        <v>2491</v>
      </c>
      <c r="D642" s="147"/>
      <c r="E642" s="147">
        <v>7900</v>
      </c>
    </row>
    <row r="643" spans="2:5" x14ac:dyDescent="0.4">
      <c r="B643" s="147" t="s">
        <v>879</v>
      </c>
      <c r="C643" s="147" t="s">
        <v>2492</v>
      </c>
      <c r="D643" s="147"/>
      <c r="E643" s="147">
        <v>19700</v>
      </c>
    </row>
    <row r="644" spans="2:5" x14ac:dyDescent="0.4">
      <c r="B644" s="147" t="s">
        <v>880</v>
      </c>
      <c r="C644" s="147" t="s">
        <v>2493</v>
      </c>
      <c r="D644" s="147"/>
      <c r="E644" s="147">
        <v>21300</v>
      </c>
    </row>
    <row r="645" spans="2:5" x14ac:dyDescent="0.4">
      <c r="B645" s="147" t="s">
        <v>881</v>
      </c>
      <c r="C645" s="147" t="s">
        <v>2494</v>
      </c>
      <c r="D645" s="147"/>
      <c r="E645" s="147">
        <v>3450</v>
      </c>
    </row>
    <row r="646" spans="2:5" x14ac:dyDescent="0.4">
      <c r="B646" s="147" t="s">
        <v>882</v>
      </c>
      <c r="C646" s="147" t="s">
        <v>2495</v>
      </c>
      <c r="D646" s="147"/>
      <c r="E646" s="147">
        <v>5050</v>
      </c>
    </row>
    <row r="647" spans="2:5" x14ac:dyDescent="0.4">
      <c r="B647" s="147" t="s">
        <v>883</v>
      </c>
      <c r="C647" s="147" t="s">
        <v>2496</v>
      </c>
      <c r="D647" s="147"/>
      <c r="E647" s="147">
        <v>4420</v>
      </c>
    </row>
    <row r="648" spans="2:5" x14ac:dyDescent="0.4">
      <c r="B648" s="147" t="s">
        <v>884</v>
      </c>
      <c r="C648" s="147" t="s">
        <v>2497</v>
      </c>
      <c r="D648" s="147"/>
      <c r="E648" s="147">
        <v>6020</v>
      </c>
    </row>
    <row r="649" spans="2:5" x14ac:dyDescent="0.4">
      <c r="B649" s="147" t="s">
        <v>1674</v>
      </c>
      <c r="C649" s="147" t="s">
        <v>2498</v>
      </c>
      <c r="D649" s="147"/>
      <c r="E649" s="147">
        <v>40500</v>
      </c>
    </row>
    <row r="650" spans="2:5" x14ac:dyDescent="0.4">
      <c r="B650" s="147" t="s">
        <v>2499</v>
      </c>
      <c r="C650" s="147" t="s">
        <v>2500</v>
      </c>
      <c r="D650" s="147"/>
      <c r="E650" s="147">
        <v>44000</v>
      </c>
    </row>
    <row r="651" spans="2:5" x14ac:dyDescent="0.4">
      <c r="B651" s="147" t="s">
        <v>2501</v>
      </c>
      <c r="C651" s="147" t="s">
        <v>2502</v>
      </c>
      <c r="D651" s="147"/>
      <c r="E651" s="147">
        <v>42300</v>
      </c>
    </row>
    <row r="652" spans="2:5" x14ac:dyDescent="0.4">
      <c r="B652" s="147" t="s">
        <v>2503</v>
      </c>
      <c r="C652" s="147" t="s">
        <v>2504</v>
      </c>
      <c r="D652" s="147"/>
      <c r="E652" s="147">
        <v>45800</v>
      </c>
    </row>
    <row r="653" spans="2:5" x14ac:dyDescent="0.4">
      <c r="B653" s="147" t="s">
        <v>1677</v>
      </c>
      <c r="C653" s="147" t="s">
        <v>2505</v>
      </c>
      <c r="D653" s="147"/>
      <c r="E653" s="147">
        <v>121000</v>
      </c>
    </row>
    <row r="654" spans="2:5" x14ac:dyDescent="0.4">
      <c r="B654" s="147" t="s">
        <v>1678</v>
      </c>
      <c r="C654" s="147" t="s">
        <v>2506</v>
      </c>
      <c r="D654" s="147"/>
      <c r="E654" s="147">
        <v>133000</v>
      </c>
    </row>
    <row r="655" spans="2:5" x14ac:dyDescent="0.4">
      <c r="B655" s="147" t="s">
        <v>1679</v>
      </c>
      <c r="C655" s="147" t="s">
        <v>2507</v>
      </c>
      <c r="D655" s="147"/>
      <c r="E655" s="147">
        <v>119000</v>
      </c>
    </row>
    <row r="656" spans="2:5" x14ac:dyDescent="0.4">
      <c r="B656" s="147" t="s">
        <v>1680</v>
      </c>
      <c r="C656" s="147" t="s">
        <v>2508</v>
      </c>
      <c r="D656" s="147"/>
      <c r="E656" s="147">
        <v>122000</v>
      </c>
    </row>
    <row r="657" spans="2:5" x14ac:dyDescent="0.4">
      <c r="B657" s="147" t="s">
        <v>1681</v>
      </c>
      <c r="C657" s="147" t="s">
        <v>2509</v>
      </c>
      <c r="D657" s="147"/>
      <c r="E657" s="147">
        <v>68600</v>
      </c>
    </row>
    <row r="658" spans="2:5" x14ac:dyDescent="0.4">
      <c r="B658" s="147" t="s">
        <v>1682</v>
      </c>
      <c r="C658" s="147" t="s">
        <v>2510</v>
      </c>
      <c r="D658" s="147"/>
      <c r="E658" s="147">
        <v>70900</v>
      </c>
    </row>
    <row r="659" spans="2:5" x14ac:dyDescent="0.4">
      <c r="B659" s="147" t="s">
        <v>1683</v>
      </c>
      <c r="C659" s="147" t="s">
        <v>2511</v>
      </c>
      <c r="D659" s="147"/>
      <c r="E659" s="147">
        <v>39700</v>
      </c>
    </row>
    <row r="660" spans="2:5" x14ac:dyDescent="0.4">
      <c r="B660" s="147" t="s">
        <v>1684</v>
      </c>
      <c r="C660" s="147" t="s">
        <v>2512</v>
      </c>
      <c r="D660" s="147"/>
      <c r="E660" s="147">
        <v>39700</v>
      </c>
    </row>
    <row r="661" spans="2:5" x14ac:dyDescent="0.4">
      <c r="B661" s="147" t="s">
        <v>885</v>
      </c>
      <c r="C661" s="147" t="s">
        <v>2513</v>
      </c>
      <c r="D661" s="147"/>
      <c r="E661" s="147">
        <v>14800</v>
      </c>
    </row>
    <row r="662" spans="2:5" x14ac:dyDescent="0.4">
      <c r="B662" s="147" t="s">
        <v>886</v>
      </c>
      <c r="C662" s="147" t="s">
        <v>2514</v>
      </c>
      <c r="D662" s="147"/>
      <c r="E662" s="147">
        <v>25900</v>
      </c>
    </row>
    <row r="663" spans="2:5" x14ac:dyDescent="0.4">
      <c r="B663" s="147" t="s">
        <v>887</v>
      </c>
      <c r="C663" s="147" t="s">
        <v>2515</v>
      </c>
      <c r="D663" s="147"/>
      <c r="E663" s="147">
        <v>41700</v>
      </c>
    </row>
    <row r="664" spans="2:5" x14ac:dyDescent="0.4">
      <c r="B664" s="147" t="s">
        <v>888</v>
      </c>
      <c r="C664" s="147" t="s">
        <v>2516</v>
      </c>
      <c r="D664" s="147"/>
      <c r="E664" s="147">
        <v>9420</v>
      </c>
    </row>
    <row r="665" spans="2:5" x14ac:dyDescent="0.4">
      <c r="B665" s="147" t="s">
        <v>889</v>
      </c>
      <c r="C665" s="147" t="s">
        <v>2517</v>
      </c>
      <c r="D665" s="147"/>
      <c r="E665" s="147">
        <v>28600</v>
      </c>
    </row>
    <row r="666" spans="2:5" x14ac:dyDescent="0.4">
      <c r="B666" s="147" t="s">
        <v>890</v>
      </c>
      <c r="C666" s="147" t="s">
        <v>2518</v>
      </c>
      <c r="D666" s="147"/>
      <c r="E666" s="147">
        <v>28100</v>
      </c>
    </row>
    <row r="667" spans="2:5" x14ac:dyDescent="0.4">
      <c r="B667" s="147" t="s">
        <v>891</v>
      </c>
      <c r="C667" s="147" t="s">
        <v>2519</v>
      </c>
      <c r="D667" s="147"/>
      <c r="E667" s="147">
        <v>9290</v>
      </c>
    </row>
    <row r="668" spans="2:5" x14ac:dyDescent="0.4">
      <c r="B668" s="147" t="s">
        <v>892</v>
      </c>
      <c r="C668" s="147" t="s">
        <v>2520</v>
      </c>
      <c r="D668" s="147"/>
      <c r="E668" s="147">
        <v>12900</v>
      </c>
    </row>
    <row r="669" spans="2:5" x14ac:dyDescent="0.4">
      <c r="B669" s="147" t="s">
        <v>893</v>
      </c>
      <c r="C669" s="147" t="s">
        <v>2522</v>
      </c>
      <c r="D669" s="147"/>
      <c r="E669" s="147">
        <v>4310</v>
      </c>
    </row>
    <row r="670" spans="2:5" x14ac:dyDescent="0.4">
      <c r="B670" s="147" t="s">
        <v>894</v>
      </c>
      <c r="C670" s="147" t="s">
        <v>3076</v>
      </c>
      <c r="D670" s="147"/>
      <c r="E670" s="147">
        <v>7260</v>
      </c>
    </row>
    <row r="671" spans="2:5" x14ac:dyDescent="0.4">
      <c r="B671" s="147" t="s">
        <v>895</v>
      </c>
      <c r="C671" s="147" t="s">
        <v>3077</v>
      </c>
      <c r="D671" s="147"/>
      <c r="E671" s="147">
        <v>13800</v>
      </c>
    </row>
    <row r="672" spans="2:5" x14ac:dyDescent="0.4">
      <c r="B672" s="147" t="s">
        <v>896</v>
      </c>
      <c r="C672" s="147" t="s">
        <v>2526</v>
      </c>
      <c r="D672" s="147"/>
      <c r="E672" s="147">
        <v>12100</v>
      </c>
    </row>
    <row r="673" spans="2:5" x14ac:dyDescent="0.4">
      <c r="B673" s="147" t="s">
        <v>897</v>
      </c>
      <c r="C673" s="147" t="s">
        <v>2527</v>
      </c>
      <c r="D673" s="147"/>
      <c r="E673" s="147">
        <v>4810</v>
      </c>
    </row>
    <row r="674" spans="2:5" x14ac:dyDescent="0.4">
      <c r="B674" s="147" t="s">
        <v>898</v>
      </c>
      <c r="C674" s="147" t="s">
        <v>2528</v>
      </c>
      <c r="D674" s="147"/>
      <c r="E674" s="147">
        <v>164000</v>
      </c>
    </row>
    <row r="675" spans="2:5" x14ac:dyDescent="0.4">
      <c r="B675" s="147" t="s">
        <v>899</v>
      </c>
      <c r="C675" s="147" t="s">
        <v>2529</v>
      </c>
      <c r="D675" s="147"/>
      <c r="E675" s="147">
        <v>144000</v>
      </c>
    </row>
    <row r="676" spans="2:5" x14ac:dyDescent="0.4">
      <c r="B676" s="147" t="s">
        <v>900</v>
      </c>
      <c r="C676" s="147" t="s">
        <v>2530</v>
      </c>
      <c r="D676" s="147"/>
      <c r="E676" s="147">
        <v>190000</v>
      </c>
    </row>
    <row r="677" spans="2:5" x14ac:dyDescent="0.4">
      <c r="B677" s="147" t="s">
        <v>901</v>
      </c>
      <c r="C677" s="147" t="s">
        <v>2531</v>
      </c>
      <c r="D677" s="147"/>
      <c r="E677" s="147">
        <v>198000</v>
      </c>
    </row>
    <row r="678" spans="2:5" x14ac:dyDescent="0.4">
      <c r="B678" s="147" t="s">
        <v>902</v>
      </c>
      <c r="C678" s="147" t="s">
        <v>2532</v>
      </c>
      <c r="D678" s="147"/>
      <c r="E678" s="147">
        <v>3210000</v>
      </c>
    </row>
    <row r="679" spans="2:5" x14ac:dyDescent="0.4">
      <c r="B679" s="147" t="s">
        <v>903</v>
      </c>
      <c r="C679" s="147" t="s">
        <v>2533</v>
      </c>
      <c r="D679" s="147"/>
      <c r="E679" s="147">
        <v>6480000</v>
      </c>
    </row>
    <row r="680" spans="2:5" x14ac:dyDescent="0.4">
      <c r="B680" s="147" t="s">
        <v>904</v>
      </c>
      <c r="C680" s="147" t="s">
        <v>2534</v>
      </c>
      <c r="D680" s="147"/>
      <c r="E680" s="147">
        <v>1050000</v>
      </c>
    </row>
    <row r="681" spans="2:5" x14ac:dyDescent="0.4">
      <c r="B681" s="147" t="s">
        <v>905</v>
      </c>
      <c r="C681" s="147" t="s">
        <v>2535</v>
      </c>
      <c r="D681" s="147"/>
      <c r="E681" s="147">
        <v>708000</v>
      </c>
    </row>
    <row r="682" spans="2:5" x14ac:dyDescent="0.4">
      <c r="B682" s="147" t="s">
        <v>906</v>
      </c>
      <c r="C682" s="147" t="s">
        <v>2536</v>
      </c>
      <c r="D682" s="147"/>
      <c r="E682" s="147">
        <v>783000</v>
      </c>
    </row>
    <row r="683" spans="2:5" x14ac:dyDescent="0.4">
      <c r="B683" s="147" t="s">
        <v>1685</v>
      </c>
      <c r="C683" s="147" t="s">
        <v>2537</v>
      </c>
      <c r="D683" s="147"/>
      <c r="E683" s="147">
        <v>400000</v>
      </c>
    </row>
    <row r="684" spans="2:5" x14ac:dyDescent="0.4">
      <c r="B684" s="147" t="s">
        <v>907</v>
      </c>
      <c r="C684" s="147" t="s">
        <v>2538</v>
      </c>
      <c r="D684" s="147"/>
      <c r="E684" s="147">
        <v>130000</v>
      </c>
    </row>
    <row r="685" spans="2:5" x14ac:dyDescent="0.4">
      <c r="B685" s="147" t="s">
        <v>908</v>
      </c>
      <c r="C685" s="147" t="s">
        <v>2539</v>
      </c>
      <c r="D685" s="147"/>
      <c r="E685" s="147">
        <v>222000</v>
      </c>
    </row>
    <row r="686" spans="2:5" x14ac:dyDescent="0.4">
      <c r="B686" s="147" t="s">
        <v>909</v>
      </c>
      <c r="C686" s="147" t="s">
        <v>2540</v>
      </c>
      <c r="D686" s="147"/>
      <c r="E686" s="147">
        <v>222000</v>
      </c>
    </row>
    <row r="687" spans="2:5" x14ac:dyDescent="0.4">
      <c r="B687" s="147" t="s">
        <v>910</v>
      </c>
      <c r="C687" s="147" t="s">
        <v>2541</v>
      </c>
      <c r="D687" s="147"/>
      <c r="E687" s="147">
        <v>18000000</v>
      </c>
    </row>
    <row r="688" spans="2:5" x14ac:dyDescent="0.4">
      <c r="B688" s="147" t="s">
        <v>911</v>
      </c>
      <c r="C688" s="147" t="s">
        <v>2542</v>
      </c>
      <c r="D688" s="147"/>
      <c r="E688" s="147">
        <v>18600000</v>
      </c>
    </row>
    <row r="689" spans="2:5" x14ac:dyDescent="0.4">
      <c r="B689" s="147" t="s">
        <v>912</v>
      </c>
      <c r="C689" s="147" t="s">
        <v>2543</v>
      </c>
      <c r="D689" s="147"/>
      <c r="E689" s="147">
        <v>18600000</v>
      </c>
    </row>
    <row r="690" spans="2:5" x14ac:dyDescent="0.4">
      <c r="B690" s="147" t="s">
        <v>913</v>
      </c>
      <c r="C690" s="147" t="s">
        <v>2544</v>
      </c>
      <c r="D690" s="147"/>
      <c r="E690" s="147">
        <v>1080000</v>
      </c>
    </row>
    <row r="691" spans="2:5" x14ac:dyDescent="0.4">
      <c r="B691" s="147" t="s">
        <v>914</v>
      </c>
      <c r="C691" s="147" t="s">
        <v>2545</v>
      </c>
      <c r="D691" s="147"/>
      <c r="E691" s="147">
        <v>45400</v>
      </c>
    </row>
    <row r="692" spans="2:5" x14ac:dyDescent="0.4">
      <c r="B692" s="147" t="s">
        <v>915</v>
      </c>
      <c r="C692" s="147" t="s">
        <v>2546</v>
      </c>
      <c r="D692" s="147"/>
      <c r="E692" s="147">
        <v>154000</v>
      </c>
    </row>
    <row r="693" spans="2:5" x14ac:dyDescent="0.4">
      <c r="B693" s="147" t="s">
        <v>916</v>
      </c>
      <c r="C693" s="147" t="s">
        <v>2547</v>
      </c>
      <c r="D693" s="147"/>
      <c r="E693" s="147">
        <v>147000</v>
      </c>
    </row>
    <row r="694" spans="2:5" x14ac:dyDescent="0.4">
      <c r="B694" s="147" t="s">
        <v>917</v>
      </c>
      <c r="C694" s="147" t="s">
        <v>2548</v>
      </c>
      <c r="D694" s="147"/>
      <c r="E694" s="147">
        <v>126000</v>
      </c>
    </row>
    <row r="695" spans="2:5" x14ac:dyDescent="0.4">
      <c r="B695" s="147" t="s">
        <v>918</v>
      </c>
      <c r="C695" s="147" t="s">
        <v>2549</v>
      </c>
      <c r="D695" s="147"/>
      <c r="E695" s="147">
        <v>110000</v>
      </c>
    </row>
    <row r="696" spans="2:5" x14ac:dyDescent="0.4">
      <c r="B696" s="147" t="s">
        <v>919</v>
      </c>
      <c r="C696" s="147" t="s">
        <v>2550</v>
      </c>
      <c r="D696" s="147"/>
      <c r="E696" s="147">
        <v>170000</v>
      </c>
    </row>
    <row r="697" spans="2:5" x14ac:dyDescent="0.4">
      <c r="B697" s="147" t="s">
        <v>920</v>
      </c>
      <c r="C697" s="147" t="s">
        <v>2551</v>
      </c>
      <c r="D697" s="147"/>
      <c r="E697" s="147">
        <v>39800</v>
      </c>
    </row>
    <row r="698" spans="2:5" x14ac:dyDescent="0.4">
      <c r="B698" s="147" t="s">
        <v>921</v>
      </c>
      <c r="C698" s="147" t="s">
        <v>2552</v>
      </c>
      <c r="D698" s="147"/>
      <c r="E698" s="147">
        <v>125000</v>
      </c>
    </row>
    <row r="699" spans="2:5" x14ac:dyDescent="0.4">
      <c r="B699" s="147" t="s">
        <v>922</v>
      </c>
      <c r="C699" s="147" t="s">
        <v>2553</v>
      </c>
      <c r="D699" s="147"/>
      <c r="E699" s="147">
        <v>291000</v>
      </c>
    </row>
    <row r="700" spans="2:5" x14ac:dyDescent="0.4">
      <c r="B700" s="147" t="s">
        <v>923</v>
      </c>
      <c r="C700" s="147" t="s">
        <v>2554</v>
      </c>
      <c r="D700" s="147"/>
      <c r="E700" s="147">
        <v>193000</v>
      </c>
    </row>
    <row r="701" spans="2:5" x14ac:dyDescent="0.4">
      <c r="B701" s="147" t="s">
        <v>1686</v>
      </c>
      <c r="C701" s="147" t="s">
        <v>2555</v>
      </c>
      <c r="D701" s="147"/>
      <c r="E701" s="147">
        <v>244000</v>
      </c>
    </row>
    <row r="702" spans="2:5" x14ac:dyDescent="0.4">
      <c r="B702" s="147" t="s">
        <v>2556</v>
      </c>
      <c r="C702" s="147" t="s">
        <v>2557</v>
      </c>
      <c r="D702" s="147"/>
      <c r="E702" s="147">
        <v>244000</v>
      </c>
    </row>
    <row r="703" spans="2:5" x14ac:dyDescent="0.4">
      <c r="B703" s="147" t="s">
        <v>924</v>
      </c>
      <c r="C703" s="147" t="s">
        <v>2558</v>
      </c>
      <c r="D703" s="147"/>
      <c r="E703" s="147">
        <v>211000</v>
      </c>
    </row>
    <row r="704" spans="2:5" x14ac:dyDescent="0.4">
      <c r="B704" s="147" t="s">
        <v>925</v>
      </c>
      <c r="C704" s="147" t="s">
        <v>2559</v>
      </c>
      <c r="D704" s="147"/>
      <c r="E704" s="147">
        <v>148000</v>
      </c>
    </row>
    <row r="705" spans="2:5" x14ac:dyDescent="0.4">
      <c r="B705" s="147" t="s">
        <v>926</v>
      </c>
      <c r="C705" s="147" t="s">
        <v>2560</v>
      </c>
      <c r="D705" s="147"/>
      <c r="E705" s="147">
        <v>25900</v>
      </c>
    </row>
    <row r="706" spans="2:5" x14ac:dyDescent="0.4">
      <c r="B706" s="147" t="s">
        <v>927</v>
      </c>
      <c r="C706" s="147" t="s">
        <v>2561</v>
      </c>
      <c r="D706" s="147"/>
      <c r="E706" s="147">
        <v>206000</v>
      </c>
    </row>
    <row r="707" spans="2:5" x14ac:dyDescent="0.4">
      <c r="B707" s="147" t="s">
        <v>928</v>
      </c>
      <c r="C707" s="147" t="s">
        <v>2562</v>
      </c>
      <c r="D707" s="147"/>
      <c r="E707" s="147">
        <v>772000</v>
      </c>
    </row>
    <row r="708" spans="2:5" x14ac:dyDescent="0.4">
      <c r="B708" s="147" t="s">
        <v>929</v>
      </c>
      <c r="C708" s="147" t="s">
        <v>2563</v>
      </c>
      <c r="D708" s="147"/>
      <c r="E708" s="147">
        <v>12400</v>
      </c>
    </row>
    <row r="709" spans="2:5" x14ac:dyDescent="0.4">
      <c r="B709" s="147" t="s">
        <v>1687</v>
      </c>
      <c r="C709" s="147" t="s">
        <v>3078</v>
      </c>
      <c r="D709" s="147"/>
      <c r="E709" s="147">
        <v>22000</v>
      </c>
    </row>
    <row r="710" spans="2:5" x14ac:dyDescent="0.4">
      <c r="B710" s="147" t="s">
        <v>1688</v>
      </c>
      <c r="C710" s="147" t="s">
        <v>3079</v>
      </c>
      <c r="D710" s="147"/>
      <c r="E710" s="147">
        <v>24500</v>
      </c>
    </row>
    <row r="711" spans="2:5" x14ac:dyDescent="0.4">
      <c r="B711" s="147" t="s">
        <v>1689</v>
      </c>
      <c r="C711" s="147" t="s">
        <v>3080</v>
      </c>
      <c r="D711" s="147"/>
      <c r="E711" s="147">
        <v>88700</v>
      </c>
    </row>
    <row r="712" spans="2:5" x14ac:dyDescent="0.4">
      <c r="B712" s="147" t="s">
        <v>1691</v>
      </c>
      <c r="C712" s="147" t="s">
        <v>2567</v>
      </c>
      <c r="D712" s="147"/>
      <c r="E712" s="147">
        <v>20400</v>
      </c>
    </row>
    <row r="713" spans="2:5" x14ac:dyDescent="0.4">
      <c r="B713" s="147" t="s">
        <v>930</v>
      </c>
      <c r="C713" s="147" t="s">
        <v>2568</v>
      </c>
      <c r="D713" s="147"/>
      <c r="E713" s="147">
        <v>134000</v>
      </c>
    </row>
    <row r="714" spans="2:5" x14ac:dyDescent="0.4">
      <c r="B714" s="147" t="s">
        <v>931</v>
      </c>
      <c r="C714" s="147" t="s">
        <v>2569</v>
      </c>
      <c r="D714" s="147"/>
      <c r="E714" s="147">
        <v>190000</v>
      </c>
    </row>
    <row r="715" spans="2:5" x14ac:dyDescent="0.4">
      <c r="B715" s="147" t="s">
        <v>932</v>
      </c>
      <c r="C715" s="147" t="s">
        <v>2570</v>
      </c>
      <c r="D715" s="147"/>
      <c r="E715" s="147">
        <v>179000</v>
      </c>
    </row>
    <row r="716" spans="2:5" x14ac:dyDescent="0.4">
      <c r="B716" s="147" t="s">
        <v>933</v>
      </c>
      <c r="C716" s="147" t="s">
        <v>2571</v>
      </c>
      <c r="D716" s="147"/>
      <c r="E716" s="147">
        <v>229000</v>
      </c>
    </row>
    <row r="717" spans="2:5" x14ac:dyDescent="0.4">
      <c r="B717" s="147" t="s">
        <v>934</v>
      </c>
      <c r="C717" s="147" t="s">
        <v>2572</v>
      </c>
      <c r="D717" s="147"/>
      <c r="E717" s="147">
        <v>40900</v>
      </c>
    </row>
    <row r="718" spans="2:5" x14ac:dyDescent="0.4">
      <c r="B718" s="147" t="s">
        <v>935</v>
      </c>
      <c r="C718" s="147" t="s">
        <v>2573</v>
      </c>
      <c r="D718" s="147"/>
      <c r="E718" s="147">
        <v>60500</v>
      </c>
    </row>
    <row r="719" spans="2:5" x14ac:dyDescent="0.4">
      <c r="B719" s="147" t="s">
        <v>936</v>
      </c>
      <c r="C719" s="147" t="s">
        <v>2574</v>
      </c>
      <c r="D719" s="147"/>
      <c r="E719" s="147">
        <v>135000</v>
      </c>
    </row>
    <row r="720" spans="2:5" x14ac:dyDescent="0.4">
      <c r="B720" s="147" t="s">
        <v>937</v>
      </c>
      <c r="C720" s="147" t="s">
        <v>2575</v>
      </c>
      <c r="D720" s="147"/>
      <c r="E720" s="147">
        <v>51500</v>
      </c>
    </row>
    <row r="721" spans="2:5" x14ac:dyDescent="0.4">
      <c r="B721" s="147" t="s">
        <v>938</v>
      </c>
      <c r="C721" s="147" t="s">
        <v>2576</v>
      </c>
      <c r="D721" s="147"/>
      <c r="E721" s="147">
        <v>61800</v>
      </c>
    </row>
    <row r="722" spans="2:5" x14ac:dyDescent="0.4">
      <c r="B722" s="147" t="s">
        <v>1692</v>
      </c>
      <c r="C722" s="147" t="s">
        <v>3081</v>
      </c>
      <c r="D722" s="147"/>
      <c r="E722" s="147">
        <v>65700</v>
      </c>
    </row>
    <row r="723" spans="2:5" x14ac:dyDescent="0.4">
      <c r="B723" s="147" t="s">
        <v>1693</v>
      </c>
      <c r="C723" s="147" t="s">
        <v>2578</v>
      </c>
      <c r="D723" s="147"/>
      <c r="E723" s="147">
        <v>102000</v>
      </c>
    </row>
    <row r="724" spans="2:5" x14ac:dyDescent="0.4">
      <c r="B724" s="147" t="s">
        <v>939</v>
      </c>
      <c r="C724" s="147" t="s">
        <v>2579</v>
      </c>
      <c r="D724" s="147"/>
      <c r="E724" s="147">
        <v>170000</v>
      </c>
    </row>
    <row r="725" spans="2:5" x14ac:dyDescent="0.4">
      <c r="B725" s="147" t="s">
        <v>1695</v>
      </c>
      <c r="C725" s="147" t="s">
        <v>2580</v>
      </c>
      <c r="D725" s="147"/>
      <c r="E725" s="147">
        <v>163000</v>
      </c>
    </row>
    <row r="726" spans="2:5" x14ac:dyDescent="0.4">
      <c r="B726" s="147" t="s">
        <v>1696</v>
      </c>
      <c r="C726" s="147" t="s">
        <v>2581</v>
      </c>
      <c r="D726" s="147"/>
      <c r="E726" s="147">
        <v>171000</v>
      </c>
    </row>
    <row r="727" spans="2:5" x14ac:dyDescent="0.4">
      <c r="B727" s="147" t="s">
        <v>940</v>
      </c>
      <c r="C727" s="147" t="s">
        <v>2582</v>
      </c>
      <c r="D727" s="147"/>
      <c r="E727" s="147">
        <v>24100</v>
      </c>
    </row>
    <row r="728" spans="2:5" x14ac:dyDescent="0.4">
      <c r="B728" s="147" t="s">
        <v>941</v>
      </c>
      <c r="C728" s="147" t="s">
        <v>2583</v>
      </c>
      <c r="D728" s="147"/>
      <c r="E728" s="147">
        <v>21800</v>
      </c>
    </row>
    <row r="729" spans="2:5" x14ac:dyDescent="0.4">
      <c r="B729" s="147" t="s">
        <v>2584</v>
      </c>
      <c r="C729" s="147" t="s">
        <v>2583</v>
      </c>
      <c r="D729" s="147"/>
      <c r="E729" s="147">
        <v>66400</v>
      </c>
    </row>
    <row r="730" spans="2:5" x14ac:dyDescent="0.4">
      <c r="B730" s="147" t="s">
        <v>942</v>
      </c>
      <c r="C730" s="147" t="s">
        <v>2585</v>
      </c>
      <c r="D730" s="147"/>
      <c r="E730" s="147">
        <v>109000</v>
      </c>
    </row>
    <row r="731" spans="2:5" x14ac:dyDescent="0.4">
      <c r="B731" s="147" t="s">
        <v>943</v>
      </c>
      <c r="C731" s="147" t="s">
        <v>3082</v>
      </c>
      <c r="D731" s="147"/>
      <c r="E731" s="147">
        <v>119000</v>
      </c>
    </row>
    <row r="732" spans="2:5" x14ac:dyDescent="0.4">
      <c r="B732" s="147" t="s">
        <v>944</v>
      </c>
      <c r="C732" s="147" t="s">
        <v>3083</v>
      </c>
      <c r="D732" s="147"/>
      <c r="E732" s="147">
        <v>183000</v>
      </c>
    </row>
    <row r="733" spans="2:5" x14ac:dyDescent="0.4">
      <c r="B733" s="147" t="s">
        <v>945</v>
      </c>
      <c r="C733" s="147" t="s">
        <v>3084</v>
      </c>
      <c r="D733" s="147"/>
      <c r="E733" s="147">
        <v>188000</v>
      </c>
    </row>
    <row r="734" spans="2:5" x14ac:dyDescent="0.4">
      <c r="B734" s="147" t="s">
        <v>946</v>
      </c>
      <c r="C734" s="147" t="s">
        <v>3085</v>
      </c>
      <c r="D734" s="147"/>
      <c r="E734" s="147">
        <v>192000</v>
      </c>
    </row>
    <row r="735" spans="2:5" x14ac:dyDescent="0.4">
      <c r="B735" s="147" t="s">
        <v>947</v>
      </c>
      <c r="C735" s="147" t="s">
        <v>2590</v>
      </c>
      <c r="D735" s="147"/>
      <c r="E735" s="147">
        <v>88500</v>
      </c>
    </row>
    <row r="736" spans="2:5" x14ac:dyDescent="0.4">
      <c r="B736" s="147" t="s">
        <v>948</v>
      </c>
      <c r="C736" s="147" t="s">
        <v>2591</v>
      </c>
      <c r="D736" s="147"/>
      <c r="E736" s="147">
        <v>42900</v>
      </c>
    </row>
    <row r="737" spans="2:5" x14ac:dyDescent="0.4">
      <c r="B737" s="147" t="s">
        <v>949</v>
      </c>
      <c r="C737" s="147" t="s">
        <v>3086</v>
      </c>
      <c r="D737" s="147"/>
      <c r="E737" s="147">
        <v>89300</v>
      </c>
    </row>
    <row r="738" spans="2:5" x14ac:dyDescent="0.4">
      <c r="B738" s="147" t="s">
        <v>950</v>
      </c>
      <c r="C738" s="147" t="s">
        <v>3087</v>
      </c>
      <c r="D738" s="147"/>
      <c r="E738" s="147">
        <v>140000</v>
      </c>
    </row>
    <row r="739" spans="2:5" x14ac:dyDescent="0.4">
      <c r="B739" s="147" t="s">
        <v>1502</v>
      </c>
      <c r="C739" s="147" t="s">
        <v>3088</v>
      </c>
      <c r="D739" s="147"/>
      <c r="E739" s="147">
        <v>263000</v>
      </c>
    </row>
    <row r="740" spans="2:5" x14ac:dyDescent="0.4">
      <c r="B740" s="147" t="s">
        <v>951</v>
      </c>
      <c r="C740" s="147" t="s">
        <v>2594</v>
      </c>
      <c r="D740" s="147"/>
      <c r="E740" s="147">
        <v>11700</v>
      </c>
    </row>
    <row r="741" spans="2:5" x14ac:dyDescent="0.4">
      <c r="B741" s="147" t="s">
        <v>952</v>
      </c>
      <c r="C741" s="147" t="s">
        <v>2595</v>
      </c>
      <c r="D741" s="147"/>
      <c r="E741" s="147">
        <v>15100</v>
      </c>
    </row>
    <row r="742" spans="2:5" x14ac:dyDescent="0.4">
      <c r="B742" s="147" t="s">
        <v>953</v>
      </c>
      <c r="C742" s="147" t="s">
        <v>2596</v>
      </c>
      <c r="D742" s="147"/>
      <c r="E742" s="147">
        <v>17900</v>
      </c>
    </row>
    <row r="743" spans="2:5" x14ac:dyDescent="0.4">
      <c r="B743" s="147" t="s">
        <v>954</v>
      </c>
      <c r="C743" s="147" t="s">
        <v>2597</v>
      </c>
      <c r="D743" s="147"/>
      <c r="E743" s="147">
        <v>34900</v>
      </c>
    </row>
    <row r="744" spans="2:5" x14ac:dyDescent="0.4">
      <c r="B744" s="147" t="s">
        <v>955</v>
      </c>
      <c r="C744" s="147" t="s">
        <v>2598</v>
      </c>
      <c r="D744" s="147"/>
      <c r="E744" s="147">
        <v>40800</v>
      </c>
    </row>
    <row r="745" spans="2:5" x14ac:dyDescent="0.4">
      <c r="B745" s="147" t="s">
        <v>956</v>
      </c>
      <c r="C745" s="147" t="s">
        <v>3089</v>
      </c>
      <c r="D745" s="147"/>
      <c r="E745" s="147">
        <v>281000</v>
      </c>
    </row>
    <row r="746" spans="2:5" x14ac:dyDescent="0.4">
      <c r="B746" s="147" t="s">
        <v>957</v>
      </c>
      <c r="C746" s="147" t="s">
        <v>2600</v>
      </c>
      <c r="D746" s="147"/>
      <c r="E746" s="147">
        <v>442000</v>
      </c>
    </row>
    <row r="747" spans="2:5" x14ac:dyDescent="0.4">
      <c r="B747" s="147" t="s">
        <v>958</v>
      </c>
      <c r="C747" s="147" t="s">
        <v>2601</v>
      </c>
      <c r="D747" s="147"/>
      <c r="E747" s="147">
        <v>379000</v>
      </c>
    </row>
    <row r="748" spans="2:5" x14ac:dyDescent="0.4">
      <c r="B748" s="147" t="s">
        <v>959</v>
      </c>
      <c r="C748" s="147" t="s">
        <v>2602</v>
      </c>
      <c r="D748" s="147"/>
      <c r="E748" s="147">
        <v>59300</v>
      </c>
    </row>
    <row r="749" spans="2:5" x14ac:dyDescent="0.4">
      <c r="B749" s="147" t="s">
        <v>960</v>
      </c>
      <c r="C749" s="147" t="s">
        <v>2603</v>
      </c>
      <c r="D749" s="147"/>
      <c r="E749" s="147">
        <v>70200</v>
      </c>
    </row>
    <row r="750" spans="2:5" x14ac:dyDescent="0.4">
      <c r="B750" s="147" t="s">
        <v>961</v>
      </c>
      <c r="C750" s="147" t="s">
        <v>2604</v>
      </c>
      <c r="D750" s="147"/>
      <c r="E750" s="147">
        <v>11200</v>
      </c>
    </row>
    <row r="751" spans="2:5" x14ac:dyDescent="0.4">
      <c r="B751" s="147" t="s">
        <v>962</v>
      </c>
      <c r="C751" s="147" t="s">
        <v>2605</v>
      </c>
      <c r="D751" s="147"/>
      <c r="E751" s="147">
        <v>57000</v>
      </c>
    </row>
    <row r="752" spans="2:5" x14ac:dyDescent="0.4">
      <c r="B752" s="147" t="s">
        <v>963</v>
      </c>
      <c r="C752" s="147" t="s">
        <v>2606</v>
      </c>
      <c r="D752" s="147"/>
      <c r="E752" s="147">
        <v>119000</v>
      </c>
    </row>
    <row r="753" spans="2:5" x14ac:dyDescent="0.4">
      <c r="B753" s="147" t="s">
        <v>964</v>
      </c>
      <c r="C753" s="147" t="s">
        <v>2607</v>
      </c>
      <c r="D753" s="147"/>
      <c r="E753" s="147">
        <v>108000</v>
      </c>
    </row>
    <row r="754" spans="2:5" x14ac:dyDescent="0.4">
      <c r="B754" s="147" t="s">
        <v>965</v>
      </c>
      <c r="C754" s="147" t="s">
        <v>2608</v>
      </c>
      <c r="D754" s="147"/>
      <c r="E754" s="147">
        <v>144000</v>
      </c>
    </row>
    <row r="755" spans="2:5" x14ac:dyDescent="0.4">
      <c r="B755" s="147" t="s">
        <v>966</v>
      </c>
      <c r="C755" s="147" t="s">
        <v>2609</v>
      </c>
      <c r="D755" s="147"/>
      <c r="E755" s="147">
        <v>16600</v>
      </c>
    </row>
    <row r="756" spans="2:5" x14ac:dyDescent="0.4">
      <c r="B756" s="147" t="s">
        <v>967</v>
      </c>
      <c r="C756" s="147" t="s">
        <v>2610</v>
      </c>
      <c r="D756" s="147"/>
      <c r="E756" s="147">
        <v>458000</v>
      </c>
    </row>
    <row r="757" spans="2:5" x14ac:dyDescent="0.4">
      <c r="B757" s="147" t="s">
        <v>968</v>
      </c>
      <c r="C757" s="147" t="s">
        <v>2611</v>
      </c>
      <c r="D757" s="147"/>
      <c r="E757" s="147">
        <v>77400</v>
      </c>
    </row>
    <row r="758" spans="2:5" x14ac:dyDescent="0.4">
      <c r="B758" s="147" t="s">
        <v>969</v>
      </c>
      <c r="C758" s="147" t="s">
        <v>2612</v>
      </c>
      <c r="D758" s="147"/>
      <c r="E758" s="147">
        <v>30400</v>
      </c>
    </row>
    <row r="759" spans="2:5" x14ac:dyDescent="0.4">
      <c r="B759" s="147" t="s">
        <v>970</v>
      </c>
      <c r="C759" s="147" t="s">
        <v>2613</v>
      </c>
      <c r="D759" s="147"/>
      <c r="E759" s="147">
        <v>24300</v>
      </c>
    </row>
    <row r="760" spans="2:5" x14ac:dyDescent="0.4">
      <c r="B760" s="147" t="s">
        <v>971</v>
      </c>
      <c r="C760" s="147" t="s">
        <v>2614</v>
      </c>
      <c r="D760" s="147"/>
      <c r="E760" s="147">
        <v>85100</v>
      </c>
    </row>
    <row r="761" spans="2:5" x14ac:dyDescent="0.4">
      <c r="B761" s="147" t="s">
        <v>2615</v>
      </c>
      <c r="C761" s="147" t="s">
        <v>2616</v>
      </c>
      <c r="D761" s="147"/>
      <c r="E761" s="147">
        <v>86000</v>
      </c>
    </row>
    <row r="762" spans="2:5" x14ac:dyDescent="0.4">
      <c r="B762" s="147" t="s">
        <v>972</v>
      </c>
      <c r="C762" s="147" t="s">
        <v>2617</v>
      </c>
      <c r="D762" s="147"/>
      <c r="E762" s="147">
        <v>189000</v>
      </c>
    </row>
    <row r="763" spans="2:5" x14ac:dyDescent="0.4">
      <c r="B763" s="147" t="s">
        <v>973</v>
      </c>
      <c r="C763" s="147" t="s">
        <v>2619</v>
      </c>
      <c r="D763" s="147"/>
      <c r="E763" s="147">
        <v>45300</v>
      </c>
    </row>
    <row r="764" spans="2:5" x14ac:dyDescent="0.4">
      <c r="B764" s="147" t="s">
        <v>974</v>
      </c>
      <c r="C764" s="147" t="s">
        <v>2620</v>
      </c>
      <c r="D764" s="147"/>
      <c r="E764" s="147">
        <v>176000</v>
      </c>
    </row>
    <row r="765" spans="2:5" x14ac:dyDescent="0.4">
      <c r="B765" s="147" t="s">
        <v>975</v>
      </c>
      <c r="C765" s="147" t="s">
        <v>2621</v>
      </c>
      <c r="D765" s="147"/>
      <c r="E765" s="147">
        <v>129000</v>
      </c>
    </row>
    <row r="766" spans="2:5" x14ac:dyDescent="0.4">
      <c r="B766" s="147" t="s">
        <v>976</v>
      </c>
      <c r="C766" s="147" t="s">
        <v>3090</v>
      </c>
      <c r="D766" s="147"/>
      <c r="E766" s="147">
        <v>18900</v>
      </c>
    </row>
    <row r="767" spans="2:5" x14ac:dyDescent="0.4">
      <c r="B767" s="147" t="s">
        <v>2623</v>
      </c>
      <c r="C767" s="147" t="s">
        <v>2624</v>
      </c>
      <c r="D767" s="147"/>
      <c r="E767" s="147">
        <v>76000</v>
      </c>
    </row>
    <row r="768" spans="2:5" x14ac:dyDescent="0.4">
      <c r="B768" s="147" t="s">
        <v>2625</v>
      </c>
      <c r="C768" s="147" t="s">
        <v>2626</v>
      </c>
      <c r="D768" s="147"/>
      <c r="E768" s="147">
        <v>83500</v>
      </c>
    </row>
    <row r="769" spans="2:5" x14ac:dyDescent="0.4">
      <c r="B769" s="147" t="s">
        <v>977</v>
      </c>
      <c r="C769" s="147" t="s">
        <v>2629</v>
      </c>
      <c r="D769" s="147"/>
      <c r="E769" s="147">
        <v>492000</v>
      </c>
    </row>
    <row r="770" spans="2:5" x14ac:dyDescent="0.4">
      <c r="B770" s="147" t="s">
        <v>978</v>
      </c>
      <c r="C770" s="147" t="s">
        <v>2630</v>
      </c>
      <c r="D770" s="147"/>
      <c r="E770" s="147">
        <v>1390000</v>
      </c>
    </row>
    <row r="771" spans="2:5" x14ac:dyDescent="0.4">
      <c r="B771" s="147" t="s">
        <v>979</v>
      </c>
      <c r="C771" s="147" t="s">
        <v>3091</v>
      </c>
      <c r="D771" s="147"/>
      <c r="E771" s="147">
        <v>121000</v>
      </c>
    </row>
    <row r="772" spans="2:5" x14ac:dyDescent="0.4">
      <c r="B772" s="147" t="s">
        <v>980</v>
      </c>
      <c r="C772" s="147" t="s">
        <v>3092</v>
      </c>
      <c r="D772" s="147"/>
      <c r="E772" s="147">
        <v>113000</v>
      </c>
    </row>
    <row r="773" spans="2:5" x14ac:dyDescent="0.4">
      <c r="B773" s="147" t="s">
        <v>981</v>
      </c>
      <c r="C773" s="147" t="s">
        <v>3093</v>
      </c>
      <c r="D773" s="147"/>
      <c r="E773" s="147">
        <v>185000</v>
      </c>
    </row>
    <row r="774" spans="2:5" x14ac:dyDescent="0.4">
      <c r="B774" s="147" t="s">
        <v>982</v>
      </c>
      <c r="C774" s="147" t="s">
        <v>3094</v>
      </c>
      <c r="D774" s="147"/>
      <c r="E774" s="147">
        <v>225000</v>
      </c>
    </row>
    <row r="775" spans="2:5" x14ac:dyDescent="0.4">
      <c r="B775" s="147" t="s">
        <v>983</v>
      </c>
      <c r="C775" s="147" t="s">
        <v>3095</v>
      </c>
      <c r="D775" s="147"/>
      <c r="E775" s="147">
        <v>277000</v>
      </c>
    </row>
    <row r="776" spans="2:5" x14ac:dyDescent="0.4">
      <c r="B776" s="147" t="s">
        <v>984</v>
      </c>
      <c r="C776" s="147" t="s">
        <v>3096</v>
      </c>
      <c r="D776" s="147"/>
      <c r="E776" s="147">
        <v>284000</v>
      </c>
    </row>
    <row r="777" spans="2:5" x14ac:dyDescent="0.4">
      <c r="B777" s="147" t="s">
        <v>985</v>
      </c>
      <c r="C777" s="147" t="s">
        <v>3097</v>
      </c>
      <c r="D777" s="147"/>
      <c r="E777" s="147">
        <v>140000</v>
      </c>
    </row>
    <row r="778" spans="2:5" x14ac:dyDescent="0.4">
      <c r="B778" s="147" t="s">
        <v>986</v>
      </c>
      <c r="C778" s="147" t="s">
        <v>3098</v>
      </c>
      <c r="D778" s="147"/>
      <c r="E778" s="147">
        <v>153000</v>
      </c>
    </row>
    <row r="779" spans="2:5" x14ac:dyDescent="0.4">
      <c r="B779" s="147" t="s">
        <v>987</v>
      </c>
      <c r="C779" s="147" t="s">
        <v>2639</v>
      </c>
      <c r="D779" s="147" t="s">
        <v>659</v>
      </c>
      <c r="E779" s="147">
        <v>2540</v>
      </c>
    </row>
    <row r="780" spans="2:5" x14ac:dyDescent="0.4">
      <c r="B780" s="147" t="s">
        <v>988</v>
      </c>
      <c r="C780" s="147" t="s">
        <v>2640</v>
      </c>
      <c r="D780" s="147" t="s">
        <v>659</v>
      </c>
      <c r="E780" s="147">
        <v>1930</v>
      </c>
    </row>
    <row r="781" spans="2:5" x14ac:dyDescent="0.4">
      <c r="B781" s="147" t="s">
        <v>989</v>
      </c>
      <c r="C781" s="147" t="s">
        <v>2641</v>
      </c>
      <c r="D781" s="147" t="s">
        <v>659</v>
      </c>
      <c r="E781" s="147">
        <v>4010</v>
      </c>
    </row>
    <row r="782" spans="2:5" x14ac:dyDescent="0.4">
      <c r="B782" s="147" t="s">
        <v>990</v>
      </c>
      <c r="C782" s="147" t="s">
        <v>2642</v>
      </c>
      <c r="D782" s="147" t="s">
        <v>659</v>
      </c>
      <c r="E782" s="147">
        <v>4160</v>
      </c>
    </row>
    <row r="783" spans="2:5" x14ac:dyDescent="0.4">
      <c r="B783" s="147" t="s">
        <v>991</v>
      </c>
      <c r="C783" s="147" t="s">
        <v>3099</v>
      </c>
      <c r="D783" s="147" t="s">
        <v>659</v>
      </c>
      <c r="E783" s="147">
        <v>3630</v>
      </c>
    </row>
    <row r="784" spans="2:5" x14ac:dyDescent="0.4">
      <c r="B784" s="147" t="s">
        <v>992</v>
      </c>
      <c r="C784" s="147" t="s">
        <v>3100</v>
      </c>
      <c r="D784" s="147" t="s">
        <v>659</v>
      </c>
      <c r="E784" s="147">
        <v>2660</v>
      </c>
    </row>
    <row r="785" spans="2:5" x14ac:dyDescent="0.4">
      <c r="B785" s="147" t="s">
        <v>993</v>
      </c>
      <c r="C785" s="147" t="s">
        <v>3101</v>
      </c>
      <c r="D785" s="147" t="s">
        <v>659</v>
      </c>
      <c r="E785" s="147">
        <v>3040</v>
      </c>
    </row>
    <row r="786" spans="2:5" x14ac:dyDescent="0.4">
      <c r="B786" s="147" t="s">
        <v>994</v>
      </c>
      <c r="C786" s="147" t="s">
        <v>3102</v>
      </c>
      <c r="D786" s="147" t="s">
        <v>659</v>
      </c>
      <c r="E786" s="147">
        <v>2210</v>
      </c>
    </row>
    <row r="787" spans="2:5" x14ac:dyDescent="0.4">
      <c r="B787" s="147" t="s">
        <v>995</v>
      </c>
      <c r="C787" s="147" t="s">
        <v>2647</v>
      </c>
      <c r="D787" s="147"/>
      <c r="E787" s="147">
        <v>53500</v>
      </c>
    </row>
    <row r="788" spans="2:5" x14ac:dyDescent="0.4">
      <c r="B788" s="147" t="s">
        <v>1712</v>
      </c>
      <c r="C788" s="147" t="s">
        <v>2648</v>
      </c>
      <c r="D788" s="147"/>
      <c r="E788" s="147">
        <v>40700</v>
      </c>
    </row>
    <row r="789" spans="2:5" x14ac:dyDescent="0.4">
      <c r="B789" s="147" t="s">
        <v>996</v>
      </c>
      <c r="C789" s="147" t="s">
        <v>2649</v>
      </c>
      <c r="D789" s="147"/>
      <c r="E789" s="147">
        <v>41500</v>
      </c>
    </row>
    <row r="790" spans="2:5" x14ac:dyDescent="0.4">
      <c r="B790" s="147" t="s">
        <v>997</v>
      </c>
      <c r="C790" s="147" t="s">
        <v>2650</v>
      </c>
      <c r="D790" s="147"/>
      <c r="E790" s="147">
        <v>13900</v>
      </c>
    </row>
    <row r="791" spans="2:5" x14ac:dyDescent="0.4">
      <c r="B791" s="147" t="s">
        <v>998</v>
      </c>
      <c r="C791" s="147" t="s">
        <v>2651</v>
      </c>
      <c r="D791" s="147"/>
      <c r="E791" s="147">
        <v>32100</v>
      </c>
    </row>
    <row r="792" spans="2:5" x14ac:dyDescent="0.4">
      <c r="B792" s="147" t="s">
        <v>999</v>
      </c>
      <c r="C792" s="147" t="s">
        <v>2652</v>
      </c>
      <c r="D792" s="147"/>
      <c r="E792" s="147">
        <v>37500</v>
      </c>
    </row>
    <row r="793" spans="2:5" x14ac:dyDescent="0.4">
      <c r="B793" s="147" t="s">
        <v>1000</v>
      </c>
      <c r="C793" s="147" t="s">
        <v>2653</v>
      </c>
      <c r="D793" s="147"/>
      <c r="E793" s="147">
        <v>64500</v>
      </c>
    </row>
    <row r="794" spans="2:5" x14ac:dyDescent="0.4">
      <c r="B794" s="147" t="s">
        <v>1001</v>
      </c>
      <c r="C794" s="147" t="s">
        <v>2654</v>
      </c>
      <c r="D794" s="147"/>
      <c r="E794" s="147">
        <v>63500</v>
      </c>
    </row>
    <row r="795" spans="2:5" x14ac:dyDescent="0.4">
      <c r="B795" s="147" t="s">
        <v>1002</v>
      </c>
      <c r="C795" s="147" t="s">
        <v>2655</v>
      </c>
      <c r="D795" s="147"/>
      <c r="E795" s="147">
        <v>40000</v>
      </c>
    </row>
    <row r="796" spans="2:5" x14ac:dyDescent="0.4">
      <c r="B796" s="147" t="s">
        <v>1003</v>
      </c>
      <c r="C796" s="147" t="s">
        <v>2656</v>
      </c>
      <c r="D796" s="147"/>
      <c r="E796" s="147">
        <v>41700</v>
      </c>
    </row>
    <row r="797" spans="2:5" x14ac:dyDescent="0.4">
      <c r="B797" s="147" t="s">
        <v>1004</v>
      </c>
      <c r="C797" s="147" t="s">
        <v>2657</v>
      </c>
      <c r="D797" s="147"/>
      <c r="E797" s="147">
        <v>14600</v>
      </c>
    </row>
    <row r="798" spans="2:5" x14ac:dyDescent="0.4">
      <c r="B798" s="147" t="s">
        <v>1006</v>
      </c>
      <c r="C798" s="147" t="s">
        <v>1005</v>
      </c>
      <c r="D798" s="147"/>
      <c r="E798" s="147">
        <v>33100</v>
      </c>
    </row>
    <row r="799" spans="2:5" x14ac:dyDescent="0.4">
      <c r="B799" s="147" t="s">
        <v>1007</v>
      </c>
      <c r="C799" s="147" t="s">
        <v>2658</v>
      </c>
      <c r="D799" s="147"/>
      <c r="E799" s="147">
        <v>32000</v>
      </c>
    </row>
    <row r="800" spans="2:5" x14ac:dyDescent="0.4">
      <c r="B800" s="147" t="s">
        <v>1008</v>
      </c>
      <c r="C800" s="147" t="s">
        <v>2659</v>
      </c>
      <c r="D800" s="147"/>
      <c r="E800" s="147">
        <v>64800</v>
      </c>
    </row>
    <row r="801" spans="2:5" x14ac:dyDescent="0.4">
      <c r="B801" s="147" t="s">
        <v>1010</v>
      </c>
      <c r="C801" s="147" t="s">
        <v>1009</v>
      </c>
      <c r="D801" s="147"/>
      <c r="E801" s="147">
        <v>2450</v>
      </c>
    </row>
    <row r="802" spans="2:5" x14ac:dyDescent="0.4">
      <c r="B802" s="147" t="s">
        <v>1012</v>
      </c>
      <c r="C802" s="147" t="s">
        <v>1011</v>
      </c>
      <c r="D802" s="147"/>
      <c r="E802" s="147">
        <v>2800</v>
      </c>
    </row>
    <row r="803" spans="2:5" x14ac:dyDescent="0.4">
      <c r="B803" s="147" t="s">
        <v>1014</v>
      </c>
      <c r="C803" s="147" t="s">
        <v>1013</v>
      </c>
      <c r="D803" s="147"/>
      <c r="E803" s="147">
        <v>3280</v>
      </c>
    </row>
    <row r="804" spans="2:5" x14ac:dyDescent="0.4">
      <c r="B804" s="147" t="s">
        <v>1016</v>
      </c>
      <c r="C804" s="147" t="s">
        <v>1015</v>
      </c>
      <c r="D804" s="147"/>
      <c r="E804" s="147">
        <v>25700</v>
      </c>
    </row>
    <row r="805" spans="2:5" x14ac:dyDescent="0.4">
      <c r="B805" s="147" t="s">
        <v>1713</v>
      </c>
      <c r="C805" s="147" t="s">
        <v>3103</v>
      </c>
      <c r="D805" s="147"/>
      <c r="E805" s="147">
        <v>3630000</v>
      </c>
    </row>
    <row r="806" spans="2:5" x14ac:dyDescent="0.4">
      <c r="B806" s="147" t="s">
        <v>1714</v>
      </c>
      <c r="C806" s="147" t="s">
        <v>3104</v>
      </c>
      <c r="D806" s="147"/>
      <c r="E806" s="147">
        <v>4420000</v>
      </c>
    </row>
    <row r="807" spans="2:5" x14ac:dyDescent="0.4">
      <c r="B807" s="147" t="s">
        <v>1717</v>
      </c>
      <c r="C807" s="147" t="s">
        <v>3105</v>
      </c>
      <c r="D807" s="147"/>
      <c r="E807" s="147">
        <v>4140000</v>
      </c>
    </row>
    <row r="808" spans="2:5" x14ac:dyDescent="0.4">
      <c r="B808" s="147" t="s">
        <v>1718</v>
      </c>
      <c r="C808" s="147" t="s">
        <v>3106</v>
      </c>
      <c r="D808" s="147"/>
      <c r="E808" s="147">
        <v>4600000</v>
      </c>
    </row>
    <row r="809" spans="2:5" x14ac:dyDescent="0.4">
      <c r="B809" s="147" t="s">
        <v>1017</v>
      </c>
      <c r="C809" s="147" t="s">
        <v>2665</v>
      </c>
      <c r="D809" s="147"/>
      <c r="E809" s="147">
        <v>15200</v>
      </c>
    </row>
    <row r="810" spans="2:5" x14ac:dyDescent="0.4">
      <c r="B810" s="147" t="s">
        <v>1018</v>
      </c>
      <c r="C810" s="147" t="s">
        <v>3107</v>
      </c>
      <c r="D810" s="147"/>
      <c r="E810" s="147">
        <v>1300000</v>
      </c>
    </row>
    <row r="811" spans="2:5" x14ac:dyDescent="0.4">
      <c r="B811" s="147" t="s">
        <v>1019</v>
      </c>
      <c r="C811" s="147" t="s">
        <v>3108</v>
      </c>
      <c r="D811" s="147"/>
      <c r="E811" s="147">
        <v>1090000</v>
      </c>
    </row>
    <row r="812" spans="2:5" x14ac:dyDescent="0.4">
      <c r="B812" s="147" t="s">
        <v>1020</v>
      </c>
      <c r="C812" s="147" t="s">
        <v>2668</v>
      </c>
      <c r="D812" s="147"/>
      <c r="E812" s="147">
        <v>294000</v>
      </c>
    </row>
    <row r="813" spans="2:5" x14ac:dyDescent="0.4">
      <c r="B813" s="147" t="s">
        <v>1021</v>
      </c>
      <c r="C813" s="147" t="s">
        <v>2669</v>
      </c>
      <c r="D813" s="147"/>
      <c r="E813" s="147">
        <v>1400000</v>
      </c>
    </row>
    <row r="814" spans="2:5" x14ac:dyDescent="0.4">
      <c r="B814" s="147" t="s">
        <v>1022</v>
      </c>
      <c r="C814" s="147" t="s">
        <v>2670</v>
      </c>
      <c r="D814" s="147"/>
      <c r="E814" s="147">
        <v>2020000</v>
      </c>
    </row>
    <row r="815" spans="2:5" x14ac:dyDescent="0.4">
      <c r="B815" s="147" t="s">
        <v>1023</v>
      </c>
      <c r="C815" s="147" t="s">
        <v>2671</v>
      </c>
      <c r="D815" s="147"/>
      <c r="E815" s="147">
        <v>294000</v>
      </c>
    </row>
    <row r="816" spans="2:5" x14ac:dyDescent="0.4">
      <c r="B816" s="147" t="s">
        <v>1025</v>
      </c>
      <c r="C816" s="147" t="s">
        <v>1024</v>
      </c>
      <c r="D816" s="147"/>
      <c r="E816" s="147">
        <v>1520000</v>
      </c>
    </row>
    <row r="817" spans="2:5" x14ac:dyDescent="0.4">
      <c r="B817" s="147" t="s">
        <v>1027</v>
      </c>
      <c r="C817" s="147" t="s">
        <v>1026</v>
      </c>
      <c r="D817" s="147"/>
      <c r="E817" s="147">
        <v>338000</v>
      </c>
    </row>
    <row r="818" spans="2:5" x14ac:dyDescent="0.4">
      <c r="B818" s="147" t="s">
        <v>2672</v>
      </c>
      <c r="C818" s="147" t="s">
        <v>2673</v>
      </c>
      <c r="D818" s="147"/>
      <c r="E818" s="147">
        <v>878000</v>
      </c>
    </row>
    <row r="819" spans="2:5" x14ac:dyDescent="0.4">
      <c r="B819" s="147" t="s">
        <v>1028</v>
      </c>
      <c r="C819" s="147" t="s">
        <v>2674</v>
      </c>
      <c r="D819" s="147"/>
      <c r="E819" s="147">
        <v>7680</v>
      </c>
    </row>
    <row r="820" spans="2:5" x14ac:dyDescent="0.4">
      <c r="B820" s="147" t="s">
        <v>1029</v>
      </c>
      <c r="C820" s="147" t="s">
        <v>2675</v>
      </c>
      <c r="D820" s="147"/>
      <c r="E820" s="147">
        <v>75100</v>
      </c>
    </row>
    <row r="821" spans="2:5" x14ac:dyDescent="0.4">
      <c r="B821" s="147" t="s">
        <v>1030</v>
      </c>
      <c r="C821" s="147" t="s">
        <v>2676</v>
      </c>
      <c r="D821" s="147"/>
      <c r="E821" s="147">
        <v>81700</v>
      </c>
    </row>
    <row r="822" spans="2:5" x14ac:dyDescent="0.4">
      <c r="B822" s="147" t="s">
        <v>1031</v>
      </c>
      <c r="C822" s="147" t="s">
        <v>2677</v>
      </c>
      <c r="D822" s="147"/>
      <c r="E822" s="147">
        <v>141000</v>
      </c>
    </row>
    <row r="823" spans="2:5" x14ac:dyDescent="0.4">
      <c r="B823" s="147" t="s">
        <v>1033</v>
      </c>
      <c r="C823" s="147" t="s">
        <v>3109</v>
      </c>
      <c r="D823" s="147"/>
      <c r="E823" s="147">
        <v>4380000</v>
      </c>
    </row>
    <row r="824" spans="2:5" x14ac:dyDescent="0.4">
      <c r="B824" s="147" t="s">
        <v>1036</v>
      </c>
      <c r="C824" s="147" t="s">
        <v>3110</v>
      </c>
      <c r="D824" s="147" t="s">
        <v>1034</v>
      </c>
      <c r="E824" s="147">
        <v>151000</v>
      </c>
    </row>
    <row r="825" spans="2:5" x14ac:dyDescent="0.4">
      <c r="B825" s="147" t="s">
        <v>1038</v>
      </c>
      <c r="C825" s="147" t="s">
        <v>3111</v>
      </c>
      <c r="D825" s="147"/>
      <c r="E825" s="147">
        <v>879000</v>
      </c>
    </row>
    <row r="826" spans="2:5" x14ac:dyDescent="0.4">
      <c r="B826" s="147" t="s">
        <v>1040</v>
      </c>
      <c r="C826" s="147" t="s">
        <v>3112</v>
      </c>
      <c r="D826" s="147"/>
      <c r="E826" s="147">
        <v>1250000</v>
      </c>
    </row>
    <row r="827" spans="2:5" x14ac:dyDescent="0.4">
      <c r="B827" s="147" t="s">
        <v>1041</v>
      </c>
      <c r="C827" s="147" t="s">
        <v>2678</v>
      </c>
      <c r="D827" s="147" t="s">
        <v>335</v>
      </c>
      <c r="E827" s="147">
        <v>12600</v>
      </c>
    </row>
    <row r="828" spans="2:5" x14ac:dyDescent="0.4">
      <c r="B828" s="147" t="s">
        <v>1043</v>
      </c>
      <c r="C828" s="147" t="s">
        <v>1042</v>
      </c>
      <c r="D828" s="147"/>
      <c r="E828" s="147">
        <v>1550000</v>
      </c>
    </row>
    <row r="829" spans="2:5" x14ac:dyDescent="0.4">
      <c r="B829" s="147" t="s">
        <v>1044</v>
      </c>
      <c r="C829" s="147" t="s">
        <v>2679</v>
      </c>
      <c r="D829" s="147"/>
      <c r="E829" s="147">
        <v>1510000</v>
      </c>
    </row>
    <row r="830" spans="2:5" x14ac:dyDescent="0.4">
      <c r="B830" s="147" t="s">
        <v>1046</v>
      </c>
      <c r="C830" s="147" t="s">
        <v>1045</v>
      </c>
      <c r="D830" s="147"/>
      <c r="E830" s="147">
        <v>1440000</v>
      </c>
    </row>
    <row r="831" spans="2:5" x14ac:dyDescent="0.4">
      <c r="B831" s="147" t="s">
        <v>1047</v>
      </c>
      <c r="C831" s="147" t="s">
        <v>2680</v>
      </c>
      <c r="D831" s="147"/>
      <c r="E831" s="147">
        <v>70200</v>
      </c>
    </row>
    <row r="832" spans="2:5" x14ac:dyDescent="0.4">
      <c r="B832" s="147" t="s">
        <v>1048</v>
      </c>
      <c r="C832" s="147" t="s">
        <v>2681</v>
      </c>
      <c r="D832" s="147"/>
      <c r="E832" s="147">
        <v>185000</v>
      </c>
    </row>
    <row r="833" spans="2:5" x14ac:dyDescent="0.4">
      <c r="B833" s="147" t="s">
        <v>1049</v>
      </c>
      <c r="C833" s="147" t="s">
        <v>2682</v>
      </c>
      <c r="D833" s="147"/>
      <c r="E833" s="147">
        <v>342000</v>
      </c>
    </row>
    <row r="834" spans="2:5" x14ac:dyDescent="0.4">
      <c r="B834" s="147" t="s">
        <v>1050</v>
      </c>
      <c r="C834" s="147" t="s">
        <v>2683</v>
      </c>
      <c r="D834" s="147"/>
      <c r="E834" s="147">
        <v>341000</v>
      </c>
    </row>
    <row r="835" spans="2:5" x14ac:dyDescent="0.4">
      <c r="B835" s="147" t="s">
        <v>1051</v>
      </c>
      <c r="C835" s="147" t="s">
        <v>2684</v>
      </c>
      <c r="D835" s="147"/>
      <c r="E835" s="147">
        <v>135000</v>
      </c>
    </row>
    <row r="836" spans="2:5" x14ac:dyDescent="0.4">
      <c r="B836" s="147" t="s">
        <v>1735</v>
      </c>
      <c r="C836" s="147" t="s">
        <v>2685</v>
      </c>
      <c r="D836" s="147"/>
      <c r="E836" s="147">
        <v>387000</v>
      </c>
    </row>
    <row r="837" spans="2:5" x14ac:dyDescent="0.4">
      <c r="B837" s="147" t="s">
        <v>1052</v>
      </c>
      <c r="C837" s="147" t="s">
        <v>2686</v>
      </c>
      <c r="D837" s="147"/>
      <c r="E837" s="147">
        <v>443000</v>
      </c>
    </row>
    <row r="838" spans="2:5" x14ac:dyDescent="0.4">
      <c r="B838" s="147" t="s">
        <v>1054</v>
      </c>
      <c r="C838" s="147" t="s">
        <v>1053</v>
      </c>
      <c r="D838" s="147"/>
      <c r="E838" s="147">
        <v>63900</v>
      </c>
    </row>
    <row r="839" spans="2:5" x14ac:dyDescent="0.4">
      <c r="B839" s="147" t="s">
        <v>1055</v>
      </c>
      <c r="C839" s="147" t="s">
        <v>2687</v>
      </c>
      <c r="D839" s="147"/>
      <c r="E839" s="147">
        <v>212000</v>
      </c>
    </row>
    <row r="840" spans="2:5" x14ac:dyDescent="0.4">
      <c r="B840" s="147" t="s">
        <v>1056</v>
      </c>
      <c r="C840" s="147" t="s">
        <v>2689</v>
      </c>
      <c r="D840" s="147"/>
      <c r="E840" s="147">
        <v>265000</v>
      </c>
    </row>
    <row r="841" spans="2:5" x14ac:dyDescent="0.4">
      <c r="B841" s="147" t="s">
        <v>1057</v>
      </c>
      <c r="C841" s="147" t="s">
        <v>2690</v>
      </c>
      <c r="D841" s="147"/>
      <c r="E841" s="147">
        <v>6240</v>
      </c>
    </row>
    <row r="842" spans="2:5" x14ac:dyDescent="0.4">
      <c r="B842" s="147" t="s">
        <v>1058</v>
      </c>
      <c r="C842" s="147" t="s">
        <v>2691</v>
      </c>
      <c r="D842" s="147"/>
      <c r="E842" s="147">
        <v>6310</v>
      </c>
    </row>
    <row r="843" spans="2:5" x14ac:dyDescent="0.4">
      <c r="B843" s="147" t="s">
        <v>1060</v>
      </c>
      <c r="C843" s="147" t="s">
        <v>1059</v>
      </c>
      <c r="D843" s="147" t="s">
        <v>332</v>
      </c>
      <c r="E843" s="147">
        <v>22</v>
      </c>
    </row>
    <row r="844" spans="2:5" x14ac:dyDescent="0.4">
      <c r="B844" s="147" t="s">
        <v>1061</v>
      </c>
      <c r="C844" s="147" t="s">
        <v>2692</v>
      </c>
      <c r="D844" s="147"/>
      <c r="E844" s="147">
        <v>1680000</v>
      </c>
    </row>
    <row r="845" spans="2:5" x14ac:dyDescent="0.4">
      <c r="B845" s="147" t="s">
        <v>1062</v>
      </c>
      <c r="C845" s="147" t="s">
        <v>2693</v>
      </c>
      <c r="D845" s="147"/>
      <c r="E845" s="147">
        <v>184000</v>
      </c>
    </row>
    <row r="846" spans="2:5" x14ac:dyDescent="0.4">
      <c r="B846" s="147" t="s">
        <v>1063</v>
      </c>
      <c r="C846" s="147" t="s">
        <v>2694</v>
      </c>
      <c r="D846" s="147"/>
      <c r="E846" s="147">
        <v>305000</v>
      </c>
    </row>
    <row r="847" spans="2:5" x14ac:dyDescent="0.4">
      <c r="B847" s="147" t="s">
        <v>1065</v>
      </c>
      <c r="C847" s="147" t="s">
        <v>1064</v>
      </c>
      <c r="D847" s="147"/>
      <c r="E847" s="147">
        <v>72100</v>
      </c>
    </row>
    <row r="848" spans="2:5" x14ac:dyDescent="0.4">
      <c r="B848" s="147" t="s">
        <v>1066</v>
      </c>
      <c r="C848" s="147" t="s">
        <v>2695</v>
      </c>
      <c r="D848" s="147"/>
      <c r="E848" s="147">
        <v>379000</v>
      </c>
    </row>
    <row r="849" spans="2:5" x14ac:dyDescent="0.4">
      <c r="B849" s="147" t="s">
        <v>1068</v>
      </c>
      <c r="C849" s="147" t="s">
        <v>1067</v>
      </c>
      <c r="D849" s="147"/>
      <c r="E849" s="147">
        <v>225000</v>
      </c>
    </row>
    <row r="850" spans="2:5" x14ac:dyDescent="0.4">
      <c r="B850" s="147" t="s">
        <v>1069</v>
      </c>
      <c r="C850" s="147" t="s">
        <v>2696</v>
      </c>
      <c r="D850" s="147" t="s">
        <v>335</v>
      </c>
      <c r="E850" s="147">
        <v>13400</v>
      </c>
    </row>
    <row r="851" spans="2:5" x14ac:dyDescent="0.4">
      <c r="B851" s="147" t="s">
        <v>1070</v>
      </c>
      <c r="C851" s="147" t="s">
        <v>2697</v>
      </c>
      <c r="D851" s="147" t="s">
        <v>335</v>
      </c>
      <c r="E851" s="147">
        <v>13500</v>
      </c>
    </row>
    <row r="852" spans="2:5" x14ac:dyDescent="0.4">
      <c r="B852" s="147" t="s">
        <v>1072</v>
      </c>
      <c r="C852" s="147" t="s">
        <v>1071</v>
      </c>
      <c r="D852" s="147"/>
      <c r="E852" s="147">
        <v>16900</v>
      </c>
    </row>
    <row r="853" spans="2:5" x14ac:dyDescent="0.4">
      <c r="B853" s="147" t="s">
        <v>1073</v>
      </c>
      <c r="C853" s="147" t="s">
        <v>2698</v>
      </c>
      <c r="D853" s="147"/>
      <c r="E853" s="147">
        <v>296000</v>
      </c>
    </row>
    <row r="854" spans="2:5" x14ac:dyDescent="0.4">
      <c r="B854" s="147" t="s">
        <v>1074</v>
      </c>
      <c r="C854" s="147" t="s">
        <v>2699</v>
      </c>
      <c r="D854" s="147"/>
      <c r="E854" s="147">
        <v>328000</v>
      </c>
    </row>
    <row r="855" spans="2:5" x14ac:dyDescent="0.4">
      <c r="B855" s="147" t="s">
        <v>1075</v>
      </c>
      <c r="C855" s="147" t="s">
        <v>2700</v>
      </c>
      <c r="D855" s="147"/>
      <c r="E855" s="147">
        <v>151000</v>
      </c>
    </row>
    <row r="856" spans="2:5" x14ac:dyDescent="0.4">
      <c r="B856" s="147" t="s">
        <v>1076</v>
      </c>
      <c r="C856" s="147" t="s">
        <v>2701</v>
      </c>
      <c r="D856" s="147"/>
      <c r="E856" s="147">
        <v>151000</v>
      </c>
    </row>
    <row r="857" spans="2:5" x14ac:dyDescent="0.4">
      <c r="B857" s="147" t="s">
        <v>1077</v>
      </c>
      <c r="C857" s="147" t="s">
        <v>2702</v>
      </c>
      <c r="D857" s="147"/>
      <c r="E857" s="147">
        <v>5010</v>
      </c>
    </row>
    <row r="858" spans="2:5" x14ac:dyDescent="0.4">
      <c r="B858" s="147" t="s">
        <v>1078</v>
      </c>
      <c r="C858" s="147" t="s">
        <v>2703</v>
      </c>
      <c r="D858" s="147"/>
      <c r="E858" s="147">
        <v>70500</v>
      </c>
    </row>
    <row r="859" spans="2:5" x14ac:dyDescent="0.4">
      <c r="B859" s="147" t="s">
        <v>1079</v>
      </c>
      <c r="C859" s="147" t="s">
        <v>2704</v>
      </c>
      <c r="D859" s="147"/>
      <c r="E859" s="147">
        <v>167000</v>
      </c>
    </row>
    <row r="860" spans="2:5" x14ac:dyDescent="0.4">
      <c r="B860" s="147" t="s">
        <v>1080</v>
      </c>
      <c r="C860" s="147" t="s">
        <v>2705</v>
      </c>
      <c r="D860" s="147"/>
      <c r="E860" s="147">
        <v>153000</v>
      </c>
    </row>
    <row r="861" spans="2:5" x14ac:dyDescent="0.4">
      <c r="B861" s="147" t="s">
        <v>1081</v>
      </c>
      <c r="C861" s="147" t="s">
        <v>2706</v>
      </c>
      <c r="D861" s="147"/>
      <c r="E861" s="147">
        <v>419000</v>
      </c>
    </row>
    <row r="862" spans="2:5" x14ac:dyDescent="0.4">
      <c r="B862" s="147" t="s">
        <v>1082</v>
      </c>
      <c r="C862" s="147" t="s">
        <v>2707</v>
      </c>
      <c r="D862" s="147"/>
      <c r="E862" s="147">
        <v>24100</v>
      </c>
    </row>
    <row r="863" spans="2:5" x14ac:dyDescent="0.4">
      <c r="B863" s="147" t="s">
        <v>1083</v>
      </c>
      <c r="C863" s="147" t="s">
        <v>2708</v>
      </c>
      <c r="D863" s="147"/>
      <c r="E863" s="147">
        <v>407000</v>
      </c>
    </row>
    <row r="864" spans="2:5" x14ac:dyDescent="0.4">
      <c r="B864" s="147" t="s">
        <v>1084</v>
      </c>
      <c r="C864" s="147" t="s">
        <v>2709</v>
      </c>
      <c r="D864" s="147"/>
      <c r="E864" s="147">
        <v>125000</v>
      </c>
    </row>
    <row r="865" spans="2:5" x14ac:dyDescent="0.4">
      <c r="B865" s="147" t="s">
        <v>1085</v>
      </c>
      <c r="C865" s="147" t="s">
        <v>2710</v>
      </c>
      <c r="D865" s="147"/>
      <c r="E865" s="147">
        <v>65000</v>
      </c>
    </row>
    <row r="866" spans="2:5" x14ac:dyDescent="0.4">
      <c r="B866" s="147" t="s">
        <v>1086</v>
      </c>
      <c r="C866" s="147" t="s">
        <v>2711</v>
      </c>
      <c r="D866" s="147"/>
      <c r="E866" s="147">
        <v>69300</v>
      </c>
    </row>
    <row r="867" spans="2:5" x14ac:dyDescent="0.4">
      <c r="B867" s="147" t="s">
        <v>1087</v>
      </c>
      <c r="C867" s="147" t="s">
        <v>2712</v>
      </c>
      <c r="D867" s="147"/>
      <c r="E867" s="147">
        <v>38700</v>
      </c>
    </row>
    <row r="868" spans="2:5" x14ac:dyDescent="0.4">
      <c r="B868" s="147" t="s">
        <v>1088</v>
      </c>
      <c r="C868" s="147" t="s">
        <v>2713</v>
      </c>
      <c r="D868" s="147"/>
      <c r="E868" s="147">
        <v>18400</v>
      </c>
    </row>
    <row r="869" spans="2:5" x14ac:dyDescent="0.4">
      <c r="B869" s="147" t="s">
        <v>1089</v>
      </c>
      <c r="C869" s="147" t="s">
        <v>2714</v>
      </c>
      <c r="D869" s="147"/>
      <c r="E869" s="147">
        <v>53100</v>
      </c>
    </row>
    <row r="870" spans="2:5" x14ac:dyDescent="0.4">
      <c r="B870" s="147" t="s">
        <v>1090</v>
      </c>
      <c r="C870" s="147" t="s">
        <v>2715</v>
      </c>
      <c r="D870" s="147"/>
      <c r="E870" s="147">
        <v>399000</v>
      </c>
    </row>
    <row r="871" spans="2:5" x14ac:dyDescent="0.4">
      <c r="B871" s="147" t="s">
        <v>1091</v>
      </c>
      <c r="C871" s="147" t="s">
        <v>2716</v>
      </c>
      <c r="D871" s="147"/>
      <c r="E871" s="147">
        <v>19700</v>
      </c>
    </row>
    <row r="872" spans="2:5" x14ac:dyDescent="0.4">
      <c r="B872" s="147" t="s">
        <v>1092</v>
      </c>
      <c r="C872" s="147" t="s">
        <v>2717</v>
      </c>
      <c r="D872" s="147"/>
      <c r="E872" s="147">
        <v>19400</v>
      </c>
    </row>
    <row r="873" spans="2:5" x14ac:dyDescent="0.4">
      <c r="B873" s="147" t="s">
        <v>1093</v>
      </c>
      <c r="C873" s="147" t="s">
        <v>2718</v>
      </c>
      <c r="D873" s="147"/>
      <c r="E873" s="147">
        <v>71300</v>
      </c>
    </row>
    <row r="874" spans="2:5" x14ac:dyDescent="0.4">
      <c r="B874" s="147" t="s">
        <v>1094</v>
      </c>
      <c r="C874" s="147" t="s">
        <v>2719</v>
      </c>
      <c r="D874" s="147"/>
      <c r="E874" s="147">
        <v>4430000</v>
      </c>
    </row>
    <row r="875" spans="2:5" x14ac:dyDescent="0.4">
      <c r="B875" s="147" t="s">
        <v>1095</v>
      </c>
      <c r="C875" s="147" t="s">
        <v>2720</v>
      </c>
      <c r="D875" s="147"/>
      <c r="E875" s="147">
        <v>3670000</v>
      </c>
    </row>
    <row r="876" spans="2:5" x14ac:dyDescent="0.4">
      <c r="B876" s="147" t="s">
        <v>1096</v>
      </c>
      <c r="C876" s="147" t="s">
        <v>2721</v>
      </c>
      <c r="D876" s="147"/>
      <c r="E876" s="147">
        <v>8910</v>
      </c>
    </row>
    <row r="877" spans="2:5" x14ac:dyDescent="0.4">
      <c r="B877" s="147" t="s">
        <v>1097</v>
      </c>
      <c r="C877" s="147" t="s">
        <v>2722</v>
      </c>
      <c r="D877" s="147"/>
      <c r="E877" s="147">
        <v>27200</v>
      </c>
    </row>
    <row r="878" spans="2:5" x14ac:dyDescent="0.4">
      <c r="B878" s="147" t="s">
        <v>1098</v>
      </c>
      <c r="C878" s="147" t="s">
        <v>2723</v>
      </c>
      <c r="D878" s="147"/>
      <c r="E878" s="147">
        <v>101000</v>
      </c>
    </row>
    <row r="879" spans="2:5" x14ac:dyDescent="0.4">
      <c r="B879" s="147" t="s">
        <v>1099</v>
      </c>
      <c r="C879" s="147" t="s">
        <v>2724</v>
      </c>
      <c r="D879" s="147"/>
      <c r="E879" s="147">
        <v>991000</v>
      </c>
    </row>
    <row r="880" spans="2:5" x14ac:dyDescent="0.4">
      <c r="B880" s="147" t="s">
        <v>1100</v>
      </c>
      <c r="C880" s="147" t="s">
        <v>2725</v>
      </c>
      <c r="D880" s="147"/>
      <c r="E880" s="147">
        <v>1090000</v>
      </c>
    </row>
    <row r="881" spans="2:5" x14ac:dyDescent="0.4">
      <c r="B881" s="147" t="s">
        <v>1101</v>
      </c>
      <c r="C881" s="147" t="s">
        <v>2726</v>
      </c>
      <c r="D881" s="147"/>
      <c r="E881" s="147">
        <v>323000</v>
      </c>
    </row>
    <row r="882" spans="2:5" x14ac:dyDescent="0.4">
      <c r="B882" s="147" t="s">
        <v>1103</v>
      </c>
      <c r="C882" s="147" t="s">
        <v>1102</v>
      </c>
      <c r="D882" s="147"/>
      <c r="E882" s="147">
        <v>231000</v>
      </c>
    </row>
    <row r="883" spans="2:5" x14ac:dyDescent="0.4">
      <c r="B883" s="147" t="s">
        <v>1105</v>
      </c>
      <c r="C883" s="147" t="s">
        <v>1104</v>
      </c>
      <c r="D883" s="147"/>
      <c r="E883" s="147">
        <v>6360000</v>
      </c>
    </row>
    <row r="884" spans="2:5" x14ac:dyDescent="0.4">
      <c r="B884" s="147" t="s">
        <v>1107</v>
      </c>
      <c r="C884" s="147" t="s">
        <v>1106</v>
      </c>
      <c r="D884" s="147" t="s">
        <v>1034</v>
      </c>
      <c r="E884" s="147">
        <v>1680000</v>
      </c>
    </row>
    <row r="885" spans="2:5" x14ac:dyDescent="0.4">
      <c r="B885" s="147" t="s">
        <v>1739</v>
      </c>
      <c r="C885" s="147" t="s">
        <v>1108</v>
      </c>
      <c r="D885" s="147"/>
      <c r="E885" s="147">
        <v>1100000</v>
      </c>
    </row>
    <row r="886" spans="2:5" x14ac:dyDescent="0.4">
      <c r="B886" s="147" t="s">
        <v>1110</v>
      </c>
      <c r="C886" s="147" t="s">
        <v>1109</v>
      </c>
      <c r="D886" s="147"/>
      <c r="E886" s="147">
        <v>637000</v>
      </c>
    </row>
    <row r="887" spans="2:5" x14ac:dyDescent="0.4">
      <c r="B887" s="147" t="s">
        <v>1112</v>
      </c>
      <c r="C887" s="147" t="s">
        <v>1111</v>
      </c>
      <c r="D887" s="147"/>
      <c r="E887" s="147">
        <v>45800</v>
      </c>
    </row>
    <row r="888" spans="2:5" x14ac:dyDescent="0.4">
      <c r="B888" s="147" t="s">
        <v>1740</v>
      </c>
      <c r="C888" s="147" t="s">
        <v>1113</v>
      </c>
      <c r="D888" s="147"/>
      <c r="E888" s="147">
        <v>316000</v>
      </c>
    </row>
    <row r="889" spans="2:5" x14ac:dyDescent="0.4">
      <c r="B889" s="147" t="s">
        <v>1115</v>
      </c>
      <c r="C889" s="147" t="s">
        <v>1114</v>
      </c>
      <c r="D889" s="147"/>
      <c r="E889" s="147">
        <v>338000</v>
      </c>
    </row>
    <row r="890" spans="2:5" x14ac:dyDescent="0.4">
      <c r="B890" s="147" t="s">
        <v>1741</v>
      </c>
      <c r="C890" s="147" t="s">
        <v>3113</v>
      </c>
      <c r="D890" s="147"/>
      <c r="E890" s="147">
        <v>65300</v>
      </c>
    </row>
    <row r="891" spans="2:5" x14ac:dyDescent="0.4">
      <c r="B891" s="147" t="s">
        <v>1742</v>
      </c>
      <c r="C891" s="147" t="s">
        <v>3114</v>
      </c>
      <c r="D891" s="147"/>
      <c r="E891" s="147">
        <v>2590000</v>
      </c>
    </row>
    <row r="892" spans="2:5" x14ac:dyDescent="0.4">
      <c r="B892" s="147" t="s">
        <v>1116</v>
      </c>
      <c r="C892" s="147" t="s">
        <v>3115</v>
      </c>
      <c r="D892" s="147"/>
      <c r="E892" s="147">
        <v>296000</v>
      </c>
    </row>
    <row r="893" spans="2:5" x14ac:dyDescent="0.4">
      <c r="B893" s="147" t="s">
        <v>1743</v>
      </c>
      <c r="C893" s="147" t="s">
        <v>3116</v>
      </c>
      <c r="D893" s="147"/>
      <c r="E893" s="147">
        <v>35200</v>
      </c>
    </row>
    <row r="894" spans="2:5" x14ac:dyDescent="0.4">
      <c r="B894" s="147" t="s">
        <v>1744</v>
      </c>
      <c r="C894" s="147" t="s">
        <v>3117</v>
      </c>
      <c r="D894" s="147"/>
      <c r="E894" s="147">
        <v>2210000</v>
      </c>
    </row>
    <row r="895" spans="2:5" x14ac:dyDescent="0.4">
      <c r="B895" s="147" t="s">
        <v>1745</v>
      </c>
      <c r="C895" s="147" t="s">
        <v>3118</v>
      </c>
      <c r="D895" s="147"/>
      <c r="E895" s="147">
        <v>2020</v>
      </c>
    </row>
    <row r="896" spans="2:5" x14ac:dyDescent="0.4">
      <c r="B896" s="147" t="s">
        <v>1746</v>
      </c>
      <c r="C896" s="147" t="s">
        <v>3119</v>
      </c>
      <c r="D896" s="147"/>
      <c r="E896" s="147">
        <v>5600</v>
      </c>
    </row>
    <row r="897" spans="2:5" x14ac:dyDescent="0.4">
      <c r="B897" s="147" t="s">
        <v>1747</v>
      </c>
      <c r="C897" s="147" t="s">
        <v>3120</v>
      </c>
      <c r="D897" s="147"/>
      <c r="E897" s="147">
        <v>190000</v>
      </c>
    </row>
    <row r="898" spans="2:5" x14ac:dyDescent="0.4">
      <c r="B898" s="147" t="s">
        <v>3121</v>
      </c>
      <c r="C898" s="147" t="s">
        <v>3122</v>
      </c>
      <c r="D898" s="147"/>
      <c r="E898" s="147">
        <v>192000</v>
      </c>
    </row>
    <row r="899" spans="2:5" x14ac:dyDescent="0.4">
      <c r="B899" s="147" t="s">
        <v>1749</v>
      </c>
      <c r="C899" s="147" t="s">
        <v>3123</v>
      </c>
      <c r="D899" s="147"/>
      <c r="E899" s="147">
        <v>493000</v>
      </c>
    </row>
    <row r="900" spans="2:5" x14ac:dyDescent="0.4">
      <c r="B900" s="147" t="s">
        <v>1750</v>
      </c>
      <c r="C900" s="147" t="s">
        <v>3124</v>
      </c>
      <c r="D900" s="147" t="s">
        <v>1503</v>
      </c>
      <c r="E900" s="147">
        <v>24</v>
      </c>
    </row>
    <row r="901" spans="2:5" x14ac:dyDescent="0.4">
      <c r="B901" s="147" t="s">
        <v>1119</v>
      </c>
      <c r="C901" s="147" t="s">
        <v>1118</v>
      </c>
      <c r="D901" s="147" t="s">
        <v>1117</v>
      </c>
      <c r="E901" s="147">
        <v>122</v>
      </c>
    </row>
    <row r="902" spans="2:5" x14ac:dyDescent="0.4">
      <c r="B902" s="147" t="s">
        <v>1121</v>
      </c>
      <c r="C902" s="147" t="s">
        <v>1120</v>
      </c>
      <c r="D902" s="147" t="s">
        <v>1117</v>
      </c>
      <c r="E902" s="147">
        <v>116</v>
      </c>
    </row>
    <row r="903" spans="2:5" x14ac:dyDescent="0.4">
      <c r="B903" s="147" t="s">
        <v>1123</v>
      </c>
      <c r="C903" s="147" t="s">
        <v>1122</v>
      </c>
      <c r="D903" s="147" t="s">
        <v>1117</v>
      </c>
      <c r="E903" s="147">
        <v>81</v>
      </c>
    </row>
    <row r="904" spans="2:5" x14ac:dyDescent="0.4">
      <c r="B904" s="147" t="s">
        <v>1125</v>
      </c>
      <c r="C904" s="147" t="s">
        <v>1124</v>
      </c>
      <c r="D904" s="147" t="s">
        <v>1117</v>
      </c>
      <c r="E904" s="147">
        <v>63</v>
      </c>
    </row>
    <row r="905" spans="2:5" x14ac:dyDescent="0.4">
      <c r="B905" s="147" t="s">
        <v>1127</v>
      </c>
      <c r="C905" s="147" t="s">
        <v>1126</v>
      </c>
      <c r="D905" s="147" t="s">
        <v>1117</v>
      </c>
      <c r="E905" s="147">
        <v>51</v>
      </c>
    </row>
    <row r="906" spans="2:5" x14ac:dyDescent="0.4">
      <c r="B906" s="147" t="s">
        <v>1129</v>
      </c>
      <c r="C906" s="147" t="s">
        <v>1128</v>
      </c>
      <c r="D906" s="147" t="s">
        <v>1117</v>
      </c>
      <c r="E906" s="147">
        <v>48</v>
      </c>
    </row>
    <row r="907" spans="2:5" x14ac:dyDescent="0.4">
      <c r="B907" s="147" t="s">
        <v>1131</v>
      </c>
      <c r="C907" s="147" t="s">
        <v>1130</v>
      </c>
      <c r="D907" s="147" t="s">
        <v>1117</v>
      </c>
      <c r="E907" s="147">
        <v>37</v>
      </c>
    </row>
    <row r="908" spans="2:5" x14ac:dyDescent="0.4">
      <c r="B908" s="147" t="s">
        <v>1133</v>
      </c>
      <c r="C908" s="147" t="s">
        <v>1132</v>
      </c>
      <c r="D908" s="147" t="s">
        <v>1117</v>
      </c>
      <c r="E908" s="147">
        <v>85</v>
      </c>
    </row>
    <row r="909" spans="2:5" x14ac:dyDescent="0.4">
      <c r="B909" s="147" t="s">
        <v>1135</v>
      </c>
      <c r="C909" s="147" t="s">
        <v>1134</v>
      </c>
      <c r="D909" s="147" t="s">
        <v>1117</v>
      </c>
      <c r="E909" s="147">
        <v>67</v>
      </c>
    </row>
    <row r="910" spans="2:5" x14ac:dyDescent="0.4">
      <c r="B910" s="147" t="s">
        <v>1137</v>
      </c>
      <c r="C910" s="147" t="s">
        <v>1136</v>
      </c>
      <c r="D910" s="147" t="s">
        <v>1117</v>
      </c>
      <c r="E910" s="147">
        <v>45</v>
      </c>
    </row>
    <row r="911" spans="2:5" x14ac:dyDescent="0.4">
      <c r="B911" s="147" t="s">
        <v>1139</v>
      </c>
      <c r="C911" s="147" t="s">
        <v>1138</v>
      </c>
      <c r="D911" s="147" t="s">
        <v>1117</v>
      </c>
      <c r="E911" s="147">
        <v>28</v>
      </c>
    </row>
    <row r="912" spans="2:5" x14ac:dyDescent="0.4">
      <c r="B912" s="147" t="s">
        <v>1141</v>
      </c>
      <c r="C912" s="147" t="s">
        <v>1140</v>
      </c>
      <c r="D912" s="147" t="s">
        <v>1117</v>
      </c>
      <c r="E912" s="147">
        <v>36</v>
      </c>
    </row>
    <row r="913" spans="2:5" x14ac:dyDescent="0.4">
      <c r="B913" s="147" t="s">
        <v>1143</v>
      </c>
      <c r="C913" s="147" t="s">
        <v>1142</v>
      </c>
      <c r="D913" s="147" t="s">
        <v>1117</v>
      </c>
      <c r="E913" s="147">
        <v>39</v>
      </c>
    </row>
    <row r="914" spans="2:5" x14ac:dyDescent="0.4">
      <c r="B914" s="147" t="s">
        <v>1145</v>
      </c>
      <c r="C914" s="147" t="s">
        <v>1144</v>
      </c>
      <c r="D914" s="147" t="s">
        <v>1117</v>
      </c>
      <c r="E914" s="147">
        <v>101</v>
      </c>
    </row>
    <row r="915" spans="2:5" x14ac:dyDescent="0.4">
      <c r="B915" s="147" t="s">
        <v>1147</v>
      </c>
      <c r="C915" s="147" t="s">
        <v>1146</v>
      </c>
      <c r="D915" s="147" t="s">
        <v>1117</v>
      </c>
      <c r="E915" s="147">
        <v>118</v>
      </c>
    </row>
    <row r="916" spans="2:5" x14ac:dyDescent="0.4">
      <c r="B916" s="147" t="s">
        <v>1149</v>
      </c>
      <c r="C916" s="147" t="s">
        <v>1148</v>
      </c>
      <c r="D916" s="147" t="s">
        <v>1117</v>
      </c>
      <c r="E916" s="147">
        <v>30</v>
      </c>
    </row>
    <row r="917" spans="2:5" x14ac:dyDescent="0.4">
      <c r="B917" s="147" t="s">
        <v>1151</v>
      </c>
      <c r="C917" s="147" t="s">
        <v>1150</v>
      </c>
      <c r="D917" s="147" t="s">
        <v>1117</v>
      </c>
      <c r="E917" s="147">
        <v>23</v>
      </c>
    </row>
    <row r="918" spans="2:5" x14ac:dyDescent="0.4">
      <c r="B918" s="147" t="s">
        <v>1153</v>
      </c>
      <c r="C918" s="147" t="s">
        <v>1152</v>
      </c>
      <c r="D918" s="147" t="s">
        <v>1117</v>
      </c>
      <c r="E918" s="147">
        <v>28</v>
      </c>
    </row>
    <row r="919" spans="2:5" x14ac:dyDescent="0.4">
      <c r="B919" s="147" t="s">
        <v>1155</v>
      </c>
      <c r="C919" s="147" t="s">
        <v>1154</v>
      </c>
      <c r="D919" s="147" t="s">
        <v>1117</v>
      </c>
      <c r="E919" s="147">
        <v>22</v>
      </c>
    </row>
    <row r="920" spans="2:5" x14ac:dyDescent="0.4">
      <c r="B920" s="147" t="s">
        <v>1157</v>
      </c>
      <c r="C920" s="147" t="s">
        <v>1156</v>
      </c>
      <c r="D920" s="147" t="s">
        <v>1117</v>
      </c>
      <c r="E920" s="147">
        <v>15</v>
      </c>
    </row>
    <row r="921" spans="2:5" x14ac:dyDescent="0.4">
      <c r="B921" s="147" t="s">
        <v>1159</v>
      </c>
      <c r="C921" s="147" t="s">
        <v>1158</v>
      </c>
      <c r="D921" s="147" t="s">
        <v>1117</v>
      </c>
      <c r="E921" s="147">
        <v>32</v>
      </c>
    </row>
    <row r="922" spans="2:5" x14ac:dyDescent="0.4">
      <c r="B922" s="147" t="s">
        <v>1161</v>
      </c>
      <c r="C922" s="147" t="s">
        <v>1160</v>
      </c>
      <c r="D922" s="147" t="s">
        <v>1117</v>
      </c>
      <c r="E922" s="147">
        <v>22</v>
      </c>
    </row>
    <row r="923" spans="2:5" x14ac:dyDescent="0.4">
      <c r="B923" s="147" t="s">
        <v>1163</v>
      </c>
      <c r="C923" s="147" t="s">
        <v>1162</v>
      </c>
      <c r="D923" s="147" t="s">
        <v>1117</v>
      </c>
      <c r="E923" s="147">
        <v>133</v>
      </c>
    </row>
    <row r="924" spans="2:5" x14ac:dyDescent="0.4">
      <c r="B924" s="147" t="s">
        <v>1165</v>
      </c>
      <c r="C924" s="147" t="s">
        <v>1164</v>
      </c>
      <c r="D924" s="147" t="s">
        <v>1117</v>
      </c>
      <c r="E924" s="147">
        <v>133</v>
      </c>
    </row>
    <row r="925" spans="2:5" x14ac:dyDescent="0.4">
      <c r="B925" s="147" t="s">
        <v>1167</v>
      </c>
      <c r="C925" s="147" t="s">
        <v>1166</v>
      </c>
      <c r="D925" s="147" t="s">
        <v>1117</v>
      </c>
      <c r="E925" s="147">
        <v>123</v>
      </c>
    </row>
    <row r="926" spans="2:5" x14ac:dyDescent="0.4">
      <c r="B926" s="147" t="s">
        <v>1168</v>
      </c>
      <c r="C926" s="147" t="s">
        <v>2734</v>
      </c>
      <c r="D926" s="147" t="s">
        <v>1117</v>
      </c>
      <c r="E926" s="147">
        <v>222</v>
      </c>
    </row>
    <row r="927" spans="2:5" x14ac:dyDescent="0.4">
      <c r="B927" s="147" t="s">
        <v>1169</v>
      </c>
      <c r="C927" s="147" t="s">
        <v>2735</v>
      </c>
      <c r="D927" s="147" t="s">
        <v>1117</v>
      </c>
      <c r="E927" s="147">
        <v>185</v>
      </c>
    </row>
    <row r="928" spans="2:5" x14ac:dyDescent="0.4">
      <c r="B928" s="147" t="s">
        <v>1170</v>
      </c>
      <c r="C928" s="147" t="s">
        <v>2736</v>
      </c>
      <c r="D928" s="147" t="s">
        <v>1117</v>
      </c>
      <c r="E928" s="147">
        <v>184</v>
      </c>
    </row>
    <row r="929" spans="2:5" x14ac:dyDescent="0.4">
      <c r="B929" s="147" t="s">
        <v>1171</v>
      </c>
      <c r="C929" s="147" t="s">
        <v>2737</v>
      </c>
      <c r="D929" s="147" t="s">
        <v>1117</v>
      </c>
      <c r="E929" s="147">
        <v>151</v>
      </c>
    </row>
    <row r="930" spans="2:5" x14ac:dyDescent="0.4">
      <c r="B930" s="147" t="s">
        <v>1172</v>
      </c>
      <c r="C930" s="147" t="s">
        <v>2738</v>
      </c>
      <c r="D930" s="147" t="s">
        <v>1117</v>
      </c>
      <c r="E930" s="147">
        <v>133</v>
      </c>
    </row>
    <row r="931" spans="2:5" x14ac:dyDescent="0.4">
      <c r="B931" s="147" t="s">
        <v>1173</v>
      </c>
      <c r="C931" s="147" t="s">
        <v>2739</v>
      </c>
      <c r="D931" s="147" t="s">
        <v>1117</v>
      </c>
      <c r="E931" s="147">
        <v>118</v>
      </c>
    </row>
    <row r="932" spans="2:5" x14ac:dyDescent="0.4">
      <c r="B932" s="147" t="s">
        <v>1174</v>
      </c>
      <c r="C932" s="147" t="s">
        <v>2740</v>
      </c>
      <c r="D932" s="147" t="s">
        <v>1117</v>
      </c>
      <c r="E932" s="147">
        <v>142</v>
      </c>
    </row>
    <row r="933" spans="2:5" x14ac:dyDescent="0.4">
      <c r="B933" s="147" t="s">
        <v>1175</v>
      </c>
      <c r="C933" s="147" t="s">
        <v>2741</v>
      </c>
      <c r="D933" s="147"/>
      <c r="E933" s="147">
        <v>89</v>
      </c>
    </row>
    <row r="934" spans="2:5" x14ac:dyDescent="0.4">
      <c r="B934" s="147" t="s">
        <v>1176</v>
      </c>
      <c r="C934" s="147" t="s">
        <v>2742</v>
      </c>
      <c r="D934" s="147"/>
      <c r="E934" s="147">
        <v>95</v>
      </c>
    </row>
    <row r="935" spans="2:5" x14ac:dyDescent="0.4">
      <c r="B935" s="147" t="s">
        <v>1771</v>
      </c>
      <c r="C935" s="147" t="s">
        <v>2743</v>
      </c>
      <c r="D935" s="147"/>
      <c r="E935" s="147">
        <v>1820</v>
      </c>
    </row>
    <row r="936" spans="2:5" x14ac:dyDescent="0.4">
      <c r="B936" s="147" t="s">
        <v>1772</v>
      </c>
      <c r="C936" s="147" t="s">
        <v>3125</v>
      </c>
      <c r="D936" s="147"/>
      <c r="E936" s="147">
        <v>7080</v>
      </c>
    </row>
    <row r="937" spans="2:5" x14ac:dyDescent="0.4">
      <c r="B937" s="147" t="s">
        <v>1773</v>
      </c>
      <c r="C937" s="147" t="s">
        <v>2745</v>
      </c>
      <c r="D937" s="147"/>
      <c r="E937" s="147">
        <v>2250</v>
      </c>
    </row>
    <row r="938" spans="2:5" x14ac:dyDescent="0.4">
      <c r="B938" s="147" t="s">
        <v>1774</v>
      </c>
      <c r="C938" s="147" t="s">
        <v>2746</v>
      </c>
      <c r="D938" s="147" t="s">
        <v>1177</v>
      </c>
      <c r="E938" s="147">
        <v>7350</v>
      </c>
    </row>
    <row r="939" spans="2:5" x14ac:dyDescent="0.4">
      <c r="B939" s="147" t="s">
        <v>1775</v>
      </c>
      <c r="C939" s="147" t="s">
        <v>2747</v>
      </c>
      <c r="D939" s="147"/>
      <c r="E939" s="147">
        <v>19600</v>
      </c>
    </row>
    <row r="940" spans="2:5" x14ac:dyDescent="0.4">
      <c r="B940" s="147" t="s">
        <v>1776</v>
      </c>
      <c r="C940" s="147" t="s">
        <v>2748</v>
      </c>
      <c r="D940" s="147"/>
      <c r="E940" s="147">
        <v>34900</v>
      </c>
    </row>
    <row r="941" spans="2:5" x14ac:dyDescent="0.4">
      <c r="B941" s="147" t="s">
        <v>1777</v>
      </c>
      <c r="C941" s="147" t="s">
        <v>2749</v>
      </c>
      <c r="D941" s="147"/>
      <c r="E941" s="147">
        <v>9550</v>
      </c>
    </row>
    <row r="942" spans="2:5" x14ac:dyDescent="0.4">
      <c r="B942" s="147" t="s">
        <v>1778</v>
      </c>
      <c r="C942" s="147" t="s">
        <v>2750</v>
      </c>
      <c r="D942" s="147"/>
      <c r="E942" s="147">
        <v>1670</v>
      </c>
    </row>
    <row r="943" spans="2:5" x14ac:dyDescent="0.4">
      <c r="B943" s="147" t="s">
        <v>1779</v>
      </c>
      <c r="C943" s="147" t="s">
        <v>2751</v>
      </c>
      <c r="D943" s="147"/>
      <c r="E943" s="147">
        <v>7190</v>
      </c>
    </row>
    <row r="944" spans="2:5" x14ac:dyDescent="0.4">
      <c r="B944" s="147" t="s">
        <v>1780</v>
      </c>
      <c r="C944" s="147" t="s">
        <v>2752</v>
      </c>
      <c r="D944" s="147"/>
      <c r="E944" s="147">
        <v>13200</v>
      </c>
    </row>
    <row r="945" spans="2:5" x14ac:dyDescent="0.4">
      <c r="B945" s="147" t="s">
        <v>1781</v>
      </c>
      <c r="C945" s="147" t="s">
        <v>2753</v>
      </c>
      <c r="D945" s="147"/>
      <c r="E945" s="147">
        <v>20500</v>
      </c>
    </row>
    <row r="946" spans="2:5" x14ac:dyDescent="0.4">
      <c r="B946" s="147" t="s">
        <v>1178</v>
      </c>
      <c r="C946" s="147" t="s">
        <v>2754</v>
      </c>
      <c r="D946" s="147" t="s">
        <v>335</v>
      </c>
      <c r="E946" s="147">
        <v>6270</v>
      </c>
    </row>
    <row r="947" spans="2:5" x14ac:dyDescent="0.4">
      <c r="B947" s="147" t="s">
        <v>1179</v>
      </c>
      <c r="C947" s="147" t="s">
        <v>2755</v>
      </c>
      <c r="D947" s="147" t="s">
        <v>392</v>
      </c>
      <c r="E947" s="147">
        <v>13500</v>
      </c>
    </row>
    <row r="948" spans="2:5" x14ac:dyDescent="0.4">
      <c r="B948" s="147" t="s">
        <v>1180</v>
      </c>
      <c r="C948" s="147" t="s">
        <v>2756</v>
      </c>
      <c r="D948" s="147" t="s">
        <v>392</v>
      </c>
      <c r="E948" s="147">
        <v>47100</v>
      </c>
    </row>
    <row r="949" spans="2:5" x14ac:dyDescent="0.4">
      <c r="B949" s="147" t="s">
        <v>1181</v>
      </c>
      <c r="C949" s="147" t="s">
        <v>2757</v>
      </c>
      <c r="D949" s="147" t="s">
        <v>392</v>
      </c>
      <c r="E949" s="147">
        <v>15500</v>
      </c>
    </row>
    <row r="950" spans="2:5" x14ac:dyDescent="0.4">
      <c r="B950" s="147" t="s">
        <v>1182</v>
      </c>
      <c r="C950" s="147" t="s">
        <v>2758</v>
      </c>
      <c r="D950" s="147" t="s">
        <v>335</v>
      </c>
      <c r="E950" s="147">
        <v>13300</v>
      </c>
    </row>
    <row r="951" spans="2:5" x14ac:dyDescent="0.4">
      <c r="B951" s="147" t="s">
        <v>1183</v>
      </c>
      <c r="C951" s="147" t="s">
        <v>3126</v>
      </c>
      <c r="D951" s="147" t="s">
        <v>392</v>
      </c>
      <c r="E951" s="147">
        <v>14400</v>
      </c>
    </row>
    <row r="952" spans="2:5" x14ac:dyDescent="0.4">
      <c r="B952" s="147" t="s">
        <v>1184</v>
      </c>
      <c r="C952" s="147" t="s">
        <v>3127</v>
      </c>
      <c r="D952" s="147" t="s">
        <v>392</v>
      </c>
      <c r="E952" s="147">
        <v>14700</v>
      </c>
    </row>
    <row r="953" spans="2:5" x14ac:dyDescent="0.4">
      <c r="B953" s="147" t="s">
        <v>1186</v>
      </c>
      <c r="C953" s="147" t="s">
        <v>2761</v>
      </c>
      <c r="D953" s="147"/>
      <c r="E953" s="147" t="s">
        <v>1185</v>
      </c>
    </row>
    <row r="954" spans="2:5" x14ac:dyDescent="0.4">
      <c r="B954" s="147" t="s">
        <v>1187</v>
      </c>
      <c r="C954" s="147" t="s">
        <v>3128</v>
      </c>
      <c r="D954" s="147"/>
      <c r="E954" s="147">
        <v>776000</v>
      </c>
    </row>
    <row r="955" spans="2:5" x14ac:dyDescent="0.4">
      <c r="B955" s="147" t="s">
        <v>1784</v>
      </c>
      <c r="C955" s="147" t="s">
        <v>3129</v>
      </c>
      <c r="D955" s="147"/>
      <c r="E955" s="147">
        <v>842000</v>
      </c>
    </row>
    <row r="956" spans="2:5" x14ac:dyDescent="0.4">
      <c r="B956" s="147" t="s">
        <v>1188</v>
      </c>
      <c r="C956" s="147" t="s">
        <v>2764</v>
      </c>
      <c r="D956" s="147"/>
      <c r="E956" s="147">
        <v>32700</v>
      </c>
    </row>
    <row r="957" spans="2:5" x14ac:dyDescent="0.4">
      <c r="B957" s="147" t="s">
        <v>1189</v>
      </c>
      <c r="C957" s="147" t="s">
        <v>2765</v>
      </c>
      <c r="D957" s="147"/>
      <c r="E957" s="147">
        <v>37900</v>
      </c>
    </row>
    <row r="958" spans="2:5" x14ac:dyDescent="0.4">
      <c r="B958" s="147" t="s">
        <v>1190</v>
      </c>
      <c r="C958" s="147" t="s">
        <v>2766</v>
      </c>
      <c r="D958" s="147"/>
      <c r="E958" s="147">
        <v>53600</v>
      </c>
    </row>
    <row r="959" spans="2:5" x14ac:dyDescent="0.4">
      <c r="B959" s="147" t="s">
        <v>1191</v>
      </c>
      <c r="C959" s="147" t="s">
        <v>2767</v>
      </c>
      <c r="D959" s="147"/>
      <c r="E959" s="147">
        <v>16900</v>
      </c>
    </row>
    <row r="960" spans="2:5" x14ac:dyDescent="0.4">
      <c r="B960" s="147" t="s">
        <v>1192</v>
      </c>
      <c r="C960" s="147" t="s">
        <v>2768</v>
      </c>
      <c r="D960" s="147"/>
      <c r="E960" s="147">
        <v>38900</v>
      </c>
    </row>
    <row r="961" spans="2:5" x14ac:dyDescent="0.4">
      <c r="B961" s="147" t="s">
        <v>1193</v>
      </c>
      <c r="C961" s="147" t="s">
        <v>2769</v>
      </c>
      <c r="D961" s="147"/>
      <c r="E961" s="147">
        <v>3010</v>
      </c>
    </row>
    <row r="962" spans="2:5" x14ac:dyDescent="0.4">
      <c r="B962" s="147" t="s">
        <v>1194</v>
      </c>
      <c r="C962" s="147" t="s">
        <v>2770</v>
      </c>
      <c r="D962" s="147"/>
      <c r="E962" s="147">
        <v>12000</v>
      </c>
    </row>
    <row r="963" spans="2:5" x14ac:dyDescent="0.4">
      <c r="B963" s="147" t="s">
        <v>1195</v>
      </c>
      <c r="C963" s="147" t="s">
        <v>2771</v>
      </c>
      <c r="D963" s="147"/>
      <c r="E963" s="147">
        <v>64200</v>
      </c>
    </row>
    <row r="964" spans="2:5" x14ac:dyDescent="0.4">
      <c r="B964" s="147" t="s">
        <v>1785</v>
      </c>
      <c r="C964" s="147" t="s">
        <v>2772</v>
      </c>
      <c r="D964" s="147"/>
      <c r="E964" s="147">
        <v>61400</v>
      </c>
    </row>
    <row r="965" spans="2:5" x14ac:dyDescent="0.4">
      <c r="B965" s="147" t="s">
        <v>1196</v>
      </c>
      <c r="C965" s="147" t="s">
        <v>2773</v>
      </c>
      <c r="D965" s="147"/>
      <c r="E965" s="147">
        <v>113000</v>
      </c>
    </row>
    <row r="966" spans="2:5" x14ac:dyDescent="0.4">
      <c r="B966" s="147" t="s">
        <v>1197</v>
      </c>
      <c r="C966" s="147" t="s">
        <v>2774</v>
      </c>
      <c r="D966" s="147"/>
      <c r="E966" s="147">
        <v>114000</v>
      </c>
    </row>
    <row r="967" spans="2:5" x14ac:dyDescent="0.4">
      <c r="B967" s="147" t="s">
        <v>1198</v>
      </c>
      <c r="C967" s="147" t="s">
        <v>2775</v>
      </c>
      <c r="D967" s="147"/>
      <c r="E967" s="147">
        <v>173000</v>
      </c>
    </row>
    <row r="968" spans="2:5" x14ac:dyDescent="0.4">
      <c r="B968" s="147" t="s">
        <v>1199</v>
      </c>
      <c r="C968" s="147" t="s">
        <v>2776</v>
      </c>
      <c r="D968" s="147"/>
      <c r="E968" s="147">
        <v>16100</v>
      </c>
    </row>
    <row r="969" spans="2:5" x14ac:dyDescent="0.4">
      <c r="B969" s="147" t="s">
        <v>1200</v>
      </c>
      <c r="C969" s="147" t="s">
        <v>2777</v>
      </c>
      <c r="D969" s="147"/>
      <c r="E969" s="147">
        <v>30100</v>
      </c>
    </row>
    <row r="970" spans="2:5" x14ac:dyDescent="0.4">
      <c r="B970" s="147" t="s">
        <v>1201</v>
      </c>
      <c r="C970" s="147" t="s">
        <v>2778</v>
      </c>
      <c r="D970" s="147" t="s">
        <v>659</v>
      </c>
      <c r="E970" s="147">
        <v>16</v>
      </c>
    </row>
    <row r="971" spans="2:5" x14ac:dyDescent="0.4">
      <c r="B971" s="147" t="s">
        <v>1202</v>
      </c>
      <c r="C971" s="147" t="s">
        <v>2779</v>
      </c>
      <c r="D971" s="147"/>
      <c r="E971" s="147">
        <v>40000</v>
      </c>
    </row>
    <row r="972" spans="2:5" x14ac:dyDescent="0.4">
      <c r="B972" s="147" t="s">
        <v>1787</v>
      </c>
      <c r="C972" s="147" t="s">
        <v>3130</v>
      </c>
      <c r="D972" s="147"/>
      <c r="E972" s="147">
        <v>496</v>
      </c>
    </row>
    <row r="973" spans="2:5" x14ac:dyDescent="0.4">
      <c r="B973" s="147" t="s">
        <v>1203</v>
      </c>
      <c r="C973" s="147" t="s">
        <v>2781</v>
      </c>
      <c r="D973" s="147"/>
      <c r="E973" s="147">
        <v>3850</v>
      </c>
    </row>
    <row r="974" spans="2:5" x14ac:dyDescent="0.4">
      <c r="B974" s="147" t="s">
        <v>1204</v>
      </c>
      <c r="C974" s="147" t="s">
        <v>2782</v>
      </c>
      <c r="D974" s="147" t="s">
        <v>332</v>
      </c>
      <c r="E974" s="147">
        <v>6</v>
      </c>
    </row>
    <row r="975" spans="2:5" x14ac:dyDescent="0.4">
      <c r="B975" s="147" t="s">
        <v>1205</v>
      </c>
      <c r="C975" s="147" t="s">
        <v>2783</v>
      </c>
      <c r="D975" s="147" t="s">
        <v>332</v>
      </c>
      <c r="E975" s="147">
        <v>10</v>
      </c>
    </row>
    <row r="976" spans="2:5" x14ac:dyDescent="0.4">
      <c r="B976" s="147" t="s">
        <v>1206</v>
      </c>
      <c r="C976" s="147" t="s">
        <v>2784</v>
      </c>
      <c r="D976" s="147" t="s">
        <v>335</v>
      </c>
      <c r="E976" s="147">
        <v>37</v>
      </c>
    </row>
    <row r="977" spans="2:5" x14ac:dyDescent="0.4">
      <c r="B977" s="147" t="s">
        <v>1207</v>
      </c>
      <c r="C977" s="147" t="s">
        <v>2785</v>
      </c>
      <c r="D977" s="147" t="s">
        <v>332</v>
      </c>
      <c r="E977" s="147">
        <v>25</v>
      </c>
    </row>
    <row r="978" spans="2:5" x14ac:dyDescent="0.4">
      <c r="B978" s="147" t="s">
        <v>1208</v>
      </c>
      <c r="C978" s="147" t="s">
        <v>2786</v>
      </c>
      <c r="D978" s="147" t="s">
        <v>332</v>
      </c>
      <c r="E978" s="147">
        <v>451</v>
      </c>
    </row>
    <row r="979" spans="2:5" x14ac:dyDescent="0.4">
      <c r="B979" s="147" t="s">
        <v>1209</v>
      </c>
      <c r="C979" s="147" t="s">
        <v>2787</v>
      </c>
      <c r="D979" s="147"/>
      <c r="E979" s="147">
        <v>139</v>
      </c>
    </row>
    <row r="980" spans="2:5" x14ac:dyDescent="0.4">
      <c r="B980" s="147" t="s">
        <v>1210</v>
      </c>
      <c r="C980" s="147" t="s">
        <v>2788</v>
      </c>
      <c r="D980" s="147"/>
      <c r="E980" s="147">
        <v>303</v>
      </c>
    </row>
    <row r="981" spans="2:5" x14ac:dyDescent="0.4">
      <c r="B981" s="147" t="s">
        <v>1211</v>
      </c>
      <c r="C981" s="147" t="s">
        <v>2789</v>
      </c>
      <c r="D981" s="147"/>
      <c r="E981" s="147">
        <v>180</v>
      </c>
    </row>
    <row r="982" spans="2:5" x14ac:dyDescent="0.4">
      <c r="B982" s="147" t="s">
        <v>1212</v>
      </c>
      <c r="C982" s="147" t="s">
        <v>2790</v>
      </c>
      <c r="D982" s="147"/>
      <c r="E982" s="147">
        <v>92</v>
      </c>
    </row>
    <row r="983" spans="2:5" x14ac:dyDescent="0.4">
      <c r="B983" s="147" t="s">
        <v>1213</v>
      </c>
      <c r="C983" s="147" t="s">
        <v>2791</v>
      </c>
      <c r="D983" s="147"/>
      <c r="E983" s="147">
        <v>144</v>
      </c>
    </row>
    <row r="984" spans="2:5" x14ac:dyDescent="0.4">
      <c r="B984" s="147" t="s">
        <v>1214</v>
      </c>
      <c r="C984" s="147" t="s">
        <v>2792</v>
      </c>
      <c r="D984" s="147"/>
      <c r="E984" s="147">
        <v>1600</v>
      </c>
    </row>
    <row r="985" spans="2:5" x14ac:dyDescent="0.4">
      <c r="B985" s="147" t="s">
        <v>1215</v>
      </c>
      <c r="C985" s="147" t="s">
        <v>2793</v>
      </c>
      <c r="D985" s="147"/>
      <c r="E985" s="147">
        <v>2070</v>
      </c>
    </row>
    <row r="986" spans="2:5" x14ac:dyDescent="0.4">
      <c r="B986" s="147" t="s">
        <v>1216</v>
      </c>
      <c r="C986" s="147" t="s">
        <v>2794</v>
      </c>
      <c r="D986" s="147"/>
      <c r="E986" s="147">
        <v>2560</v>
      </c>
    </row>
    <row r="987" spans="2:5" x14ac:dyDescent="0.4">
      <c r="B987" s="147" t="s">
        <v>1788</v>
      </c>
      <c r="C987" s="147" t="s">
        <v>2795</v>
      </c>
      <c r="D987" s="147"/>
      <c r="E987" s="147">
        <v>562</v>
      </c>
    </row>
    <row r="988" spans="2:5" x14ac:dyDescent="0.4">
      <c r="B988" s="147" t="s">
        <v>1217</v>
      </c>
      <c r="C988" s="147" t="s">
        <v>2796</v>
      </c>
      <c r="D988" s="147"/>
      <c r="E988" s="147">
        <v>605</v>
      </c>
    </row>
    <row r="989" spans="2:5" x14ac:dyDescent="0.4">
      <c r="B989" s="147" t="s">
        <v>1218</v>
      </c>
      <c r="C989" s="147" t="s">
        <v>2797</v>
      </c>
      <c r="D989" s="147"/>
      <c r="E989" s="147">
        <v>87</v>
      </c>
    </row>
    <row r="990" spans="2:5" x14ac:dyDescent="0.4">
      <c r="B990" s="147" t="s">
        <v>1219</v>
      </c>
      <c r="C990" s="147" t="s">
        <v>2798</v>
      </c>
      <c r="D990" s="147"/>
      <c r="E990" s="147">
        <v>496</v>
      </c>
    </row>
    <row r="991" spans="2:5" x14ac:dyDescent="0.4">
      <c r="B991" s="147" t="s">
        <v>1220</v>
      </c>
      <c r="C991" s="147" t="s">
        <v>2799</v>
      </c>
      <c r="D991" s="147"/>
      <c r="E991" s="147">
        <v>1480</v>
      </c>
    </row>
    <row r="992" spans="2:5" x14ac:dyDescent="0.4">
      <c r="B992" s="147" t="s">
        <v>1221</v>
      </c>
      <c r="C992" s="147" t="s">
        <v>2800</v>
      </c>
      <c r="D992" s="147"/>
      <c r="E992" s="147">
        <v>4570</v>
      </c>
    </row>
    <row r="993" spans="2:5" x14ac:dyDescent="0.4">
      <c r="B993" s="147" t="s">
        <v>1222</v>
      </c>
      <c r="C993" s="147" t="s">
        <v>2801</v>
      </c>
      <c r="D993" s="147"/>
      <c r="E993" s="147">
        <v>3990</v>
      </c>
    </row>
    <row r="994" spans="2:5" x14ac:dyDescent="0.4">
      <c r="B994" s="147" t="s">
        <v>1223</v>
      </c>
      <c r="C994" s="147" t="s">
        <v>2802</v>
      </c>
      <c r="D994" s="147"/>
      <c r="E994" s="147">
        <v>261</v>
      </c>
    </row>
    <row r="995" spans="2:5" x14ac:dyDescent="0.4">
      <c r="B995" s="147" t="s">
        <v>1224</v>
      </c>
      <c r="C995" s="147" t="s">
        <v>2803</v>
      </c>
      <c r="D995" s="147"/>
      <c r="E995" s="147">
        <v>896</v>
      </c>
    </row>
    <row r="996" spans="2:5" x14ac:dyDescent="0.4">
      <c r="B996" s="147" t="s">
        <v>1225</v>
      </c>
      <c r="C996" s="147" t="s">
        <v>2804</v>
      </c>
      <c r="D996" s="147"/>
      <c r="E996" s="147">
        <v>229</v>
      </c>
    </row>
    <row r="997" spans="2:5" x14ac:dyDescent="0.4">
      <c r="B997" s="147" t="s">
        <v>1226</v>
      </c>
      <c r="C997" s="147" t="s">
        <v>3131</v>
      </c>
      <c r="D997" s="147"/>
      <c r="E997" s="147">
        <v>564</v>
      </c>
    </row>
    <row r="998" spans="2:5" x14ac:dyDescent="0.4">
      <c r="B998" s="147" t="s">
        <v>1227</v>
      </c>
      <c r="C998" s="147" t="s">
        <v>3132</v>
      </c>
      <c r="D998" s="147"/>
      <c r="E998" s="147">
        <v>633</v>
      </c>
    </row>
    <row r="999" spans="2:5" x14ac:dyDescent="0.4">
      <c r="B999" s="147" t="s">
        <v>1228</v>
      </c>
      <c r="C999" s="147" t="s">
        <v>3133</v>
      </c>
      <c r="D999" s="147"/>
      <c r="E999" s="147">
        <v>1620</v>
      </c>
    </row>
    <row r="1000" spans="2:5" x14ac:dyDescent="0.4">
      <c r="B1000" s="147" t="s">
        <v>1229</v>
      </c>
      <c r="C1000" s="147" t="s">
        <v>3134</v>
      </c>
      <c r="D1000" s="147"/>
      <c r="E1000" s="147">
        <v>1690</v>
      </c>
    </row>
    <row r="1001" spans="2:5" x14ac:dyDescent="0.4">
      <c r="B1001" s="147" t="s">
        <v>1230</v>
      </c>
      <c r="C1001" s="147" t="s">
        <v>2809</v>
      </c>
      <c r="D1001" s="147"/>
      <c r="E1001" s="147">
        <v>748</v>
      </c>
    </row>
    <row r="1002" spans="2:5" x14ac:dyDescent="0.4">
      <c r="B1002" s="147" t="s">
        <v>1231</v>
      </c>
      <c r="C1002" s="147" t="s">
        <v>2810</v>
      </c>
      <c r="D1002" s="147"/>
      <c r="E1002" s="147">
        <v>2050</v>
      </c>
    </row>
    <row r="1003" spans="2:5" x14ac:dyDescent="0.4">
      <c r="B1003" s="147" t="s">
        <v>1232</v>
      </c>
      <c r="C1003" s="147" t="s">
        <v>2811</v>
      </c>
      <c r="D1003" s="147"/>
      <c r="E1003" s="147">
        <v>4600</v>
      </c>
    </row>
    <row r="1004" spans="2:5" x14ac:dyDescent="0.4">
      <c r="B1004" s="147" t="s">
        <v>1233</v>
      </c>
      <c r="C1004" s="147" t="s">
        <v>2812</v>
      </c>
      <c r="D1004" s="147" t="s">
        <v>659</v>
      </c>
      <c r="E1004" s="147">
        <v>2540</v>
      </c>
    </row>
    <row r="1005" spans="2:5" x14ac:dyDescent="0.4">
      <c r="B1005" s="147" t="s">
        <v>1234</v>
      </c>
      <c r="C1005" s="147" t="s">
        <v>2813</v>
      </c>
      <c r="D1005" s="147" t="s">
        <v>659</v>
      </c>
      <c r="E1005" s="147">
        <v>1930</v>
      </c>
    </row>
    <row r="1006" spans="2:5" x14ac:dyDescent="0.4">
      <c r="B1006" s="147" t="s">
        <v>1236</v>
      </c>
      <c r="C1006" s="147" t="s">
        <v>1235</v>
      </c>
      <c r="D1006" s="147"/>
      <c r="E1006" s="147">
        <v>2450</v>
      </c>
    </row>
    <row r="1007" spans="2:5" x14ac:dyDescent="0.4">
      <c r="B1007" s="147" t="s">
        <v>1238</v>
      </c>
      <c r="C1007" s="147" t="s">
        <v>1237</v>
      </c>
      <c r="D1007" s="147"/>
      <c r="E1007" s="147">
        <v>2800</v>
      </c>
    </row>
    <row r="1008" spans="2:5" x14ac:dyDescent="0.4">
      <c r="B1008" s="147" t="s">
        <v>1240</v>
      </c>
      <c r="C1008" s="147" t="s">
        <v>1239</v>
      </c>
      <c r="D1008" s="147"/>
      <c r="E1008" s="147">
        <v>3280</v>
      </c>
    </row>
    <row r="1009" spans="2:5" x14ac:dyDescent="0.4">
      <c r="B1009" s="147" t="s">
        <v>1242</v>
      </c>
      <c r="C1009" s="147" t="s">
        <v>2814</v>
      </c>
      <c r="D1009" s="147" t="s">
        <v>1241</v>
      </c>
      <c r="E1009" s="147">
        <v>9250</v>
      </c>
    </row>
    <row r="1010" spans="2:5" x14ac:dyDescent="0.4">
      <c r="B1010" s="147" t="s">
        <v>1244</v>
      </c>
      <c r="C1010" s="147" t="s">
        <v>1243</v>
      </c>
      <c r="D1010" s="147"/>
      <c r="E1010" s="147">
        <v>19800</v>
      </c>
    </row>
    <row r="1011" spans="2:5" x14ac:dyDescent="0.4">
      <c r="B1011" s="147" t="s">
        <v>1246</v>
      </c>
      <c r="C1011" s="147" t="s">
        <v>1245</v>
      </c>
      <c r="D1011" s="147"/>
      <c r="E1011" s="147">
        <v>34400</v>
      </c>
    </row>
    <row r="1012" spans="2:5" x14ac:dyDescent="0.4">
      <c r="B1012" s="147" t="s">
        <v>1248</v>
      </c>
      <c r="C1012" s="147" t="s">
        <v>1247</v>
      </c>
      <c r="D1012" s="147"/>
      <c r="E1012" s="147">
        <v>23300</v>
      </c>
    </row>
    <row r="1013" spans="2:5" x14ac:dyDescent="0.4">
      <c r="B1013" s="147" t="s">
        <v>1250</v>
      </c>
      <c r="C1013" s="147" t="s">
        <v>1249</v>
      </c>
      <c r="D1013" s="147"/>
      <c r="E1013" s="147">
        <v>77400</v>
      </c>
    </row>
    <row r="1014" spans="2:5" x14ac:dyDescent="0.4">
      <c r="B1014" s="147" t="s">
        <v>1252</v>
      </c>
      <c r="C1014" s="147" t="s">
        <v>1251</v>
      </c>
      <c r="D1014" s="147"/>
      <c r="E1014" s="147">
        <v>6090</v>
      </c>
    </row>
    <row r="1015" spans="2:5" x14ac:dyDescent="0.4">
      <c r="B1015" s="147" t="s">
        <v>1254</v>
      </c>
      <c r="C1015" s="147" t="s">
        <v>1253</v>
      </c>
      <c r="D1015" s="147"/>
      <c r="E1015" s="147">
        <v>3540</v>
      </c>
    </row>
    <row r="1016" spans="2:5" x14ac:dyDescent="0.4">
      <c r="B1016" s="147" t="s">
        <v>1256</v>
      </c>
      <c r="C1016" s="147" t="s">
        <v>1255</v>
      </c>
      <c r="D1016" s="147"/>
      <c r="E1016" s="147">
        <v>5410</v>
      </c>
    </row>
    <row r="1017" spans="2:5" x14ac:dyDescent="0.4">
      <c r="B1017" s="147" t="s">
        <v>1258</v>
      </c>
      <c r="C1017" s="147" t="s">
        <v>1257</v>
      </c>
      <c r="D1017" s="147"/>
      <c r="E1017" s="147">
        <v>1610</v>
      </c>
    </row>
    <row r="1018" spans="2:5" x14ac:dyDescent="0.4">
      <c r="B1018" s="147" t="s">
        <v>1260</v>
      </c>
      <c r="C1018" s="147" t="s">
        <v>1259</v>
      </c>
      <c r="D1018" s="147"/>
      <c r="E1018" s="147">
        <v>2750</v>
      </c>
    </row>
    <row r="1019" spans="2:5" x14ac:dyDescent="0.4">
      <c r="B1019" s="147" t="s">
        <v>1262</v>
      </c>
      <c r="C1019" s="147" t="s">
        <v>1261</v>
      </c>
      <c r="D1019" s="147"/>
      <c r="E1019" s="147">
        <v>13800</v>
      </c>
    </row>
    <row r="1020" spans="2:5" x14ac:dyDescent="0.4">
      <c r="B1020" s="147" t="s">
        <v>1264</v>
      </c>
      <c r="C1020" s="147" t="s">
        <v>1263</v>
      </c>
      <c r="D1020" s="147"/>
      <c r="E1020" s="147">
        <v>13700</v>
      </c>
    </row>
    <row r="1021" spans="2:5" x14ac:dyDescent="0.4">
      <c r="B1021" s="147" t="s">
        <v>1266</v>
      </c>
      <c r="C1021" s="147" t="s">
        <v>1265</v>
      </c>
      <c r="D1021" s="147"/>
      <c r="E1021" s="147">
        <v>26900</v>
      </c>
    </row>
    <row r="1022" spans="2:5" x14ac:dyDescent="0.4">
      <c r="B1022" s="147" t="s">
        <v>1268</v>
      </c>
      <c r="C1022" s="147" t="s">
        <v>1267</v>
      </c>
      <c r="D1022" s="147"/>
      <c r="E1022" s="147">
        <v>18600</v>
      </c>
    </row>
    <row r="1023" spans="2:5" x14ac:dyDescent="0.4">
      <c r="B1023" s="147" t="s">
        <v>1270</v>
      </c>
      <c r="C1023" s="147" t="s">
        <v>1269</v>
      </c>
      <c r="D1023" s="147"/>
      <c r="E1023" s="147">
        <v>8460</v>
      </c>
    </row>
    <row r="1024" spans="2:5" x14ac:dyDescent="0.4">
      <c r="B1024" s="147" t="s">
        <v>1272</v>
      </c>
      <c r="C1024" s="147" t="s">
        <v>1271</v>
      </c>
      <c r="D1024" s="147"/>
      <c r="E1024" s="147">
        <v>13500</v>
      </c>
    </row>
    <row r="1025" spans="2:5" x14ac:dyDescent="0.4">
      <c r="B1025" s="147" t="s">
        <v>1274</v>
      </c>
      <c r="C1025" s="147" t="s">
        <v>1273</v>
      </c>
      <c r="D1025" s="147"/>
      <c r="E1025" s="147">
        <v>3340</v>
      </c>
    </row>
    <row r="1026" spans="2:5" x14ac:dyDescent="0.4">
      <c r="B1026" s="147" t="s">
        <v>1276</v>
      </c>
      <c r="C1026" s="147" t="s">
        <v>1275</v>
      </c>
      <c r="D1026" s="147"/>
      <c r="E1026" s="147">
        <v>8110</v>
      </c>
    </row>
    <row r="1027" spans="2:5" x14ac:dyDescent="0.4">
      <c r="B1027" s="147" t="s">
        <v>1277</v>
      </c>
      <c r="C1027" s="147" t="s">
        <v>2815</v>
      </c>
      <c r="D1027" s="147"/>
      <c r="E1027" s="147">
        <v>4350</v>
      </c>
    </row>
    <row r="1028" spans="2:5" x14ac:dyDescent="0.4">
      <c r="B1028" s="147" t="s">
        <v>1278</v>
      </c>
      <c r="C1028" s="147" t="s">
        <v>2816</v>
      </c>
      <c r="D1028" s="147"/>
      <c r="E1028" s="147">
        <v>5870</v>
      </c>
    </row>
    <row r="1029" spans="2:5" x14ac:dyDescent="0.4">
      <c r="B1029" s="147" t="s">
        <v>1279</v>
      </c>
      <c r="C1029" s="147" t="s">
        <v>2817</v>
      </c>
      <c r="D1029" s="147"/>
      <c r="E1029" s="147">
        <v>3730</v>
      </c>
    </row>
    <row r="1030" spans="2:5" x14ac:dyDescent="0.4">
      <c r="B1030" s="147" t="s">
        <v>1280</v>
      </c>
      <c r="C1030" s="147" t="s">
        <v>2818</v>
      </c>
      <c r="D1030" s="147"/>
      <c r="E1030" s="147">
        <v>6030</v>
      </c>
    </row>
    <row r="1031" spans="2:5" x14ac:dyDescent="0.4">
      <c r="B1031" s="147" t="s">
        <v>1281</v>
      </c>
      <c r="C1031" s="147" t="s">
        <v>2819</v>
      </c>
      <c r="D1031" s="147"/>
      <c r="E1031" s="147">
        <v>4120</v>
      </c>
    </row>
    <row r="1032" spans="2:5" x14ac:dyDescent="0.4">
      <c r="B1032" s="147" t="s">
        <v>1282</v>
      </c>
      <c r="C1032" s="147" t="s">
        <v>2820</v>
      </c>
      <c r="D1032" s="147"/>
      <c r="E1032" s="147">
        <v>3750</v>
      </c>
    </row>
    <row r="1033" spans="2:5" x14ac:dyDescent="0.4">
      <c r="B1033" s="147" t="s">
        <v>1283</v>
      </c>
      <c r="C1033" s="147" t="s">
        <v>2821</v>
      </c>
      <c r="D1033" s="147"/>
      <c r="E1033" s="147">
        <v>6100</v>
      </c>
    </row>
    <row r="1034" spans="2:5" x14ac:dyDescent="0.4">
      <c r="B1034" s="147" t="s">
        <v>1285</v>
      </c>
      <c r="C1034" s="147" t="s">
        <v>1284</v>
      </c>
      <c r="D1034" s="147"/>
      <c r="E1034" s="147">
        <v>399000</v>
      </c>
    </row>
    <row r="1035" spans="2:5" x14ac:dyDescent="0.4">
      <c r="B1035" s="147" t="s">
        <v>1790</v>
      </c>
      <c r="C1035" s="147" t="s">
        <v>2822</v>
      </c>
      <c r="D1035" s="147" t="s">
        <v>332</v>
      </c>
      <c r="E1035" s="147">
        <v>164</v>
      </c>
    </row>
    <row r="1036" spans="2:5" x14ac:dyDescent="0.4">
      <c r="B1036" s="147" t="s">
        <v>1792</v>
      </c>
      <c r="C1036" s="147" t="s">
        <v>2823</v>
      </c>
      <c r="D1036" s="147" t="s">
        <v>392</v>
      </c>
      <c r="E1036" s="147">
        <v>752</v>
      </c>
    </row>
    <row r="1037" spans="2:5" x14ac:dyDescent="0.4">
      <c r="B1037" s="147" t="s">
        <v>1287</v>
      </c>
      <c r="C1037" s="147" t="s">
        <v>1286</v>
      </c>
      <c r="D1037" s="147" t="s">
        <v>335</v>
      </c>
      <c r="E1037" s="147">
        <v>4102</v>
      </c>
    </row>
    <row r="1038" spans="2:5" x14ac:dyDescent="0.4">
      <c r="B1038" s="147" t="s">
        <v>1289</v>
      </c>
      <c r="C1038" s="147" t="s">
        <v>1288</v>
      </c>
      <c r="D1038" s="147" t="s">
        <v>335</v>
      </c>
      <c r="E1038" s="147">
        <v>4169</v>
      </c>
    </row>
    <row r="1039" spans="2:5" x14ac:dyDescent="0.4">
      <c r="B1039" s="147" t="s">
        <v>1291</v>
      </c>
      <c r="C1039" s="147" t="s">
        <v>1290</v>
      </c>
      <c r="D1039" s="147" t="s">
        <v>335</v>
      </c>
      <c r="E1039" s="147">
        <v>4556</v>
      </c>
    </row>
    <row r="1040" spans="2:5" x14ac:dyDescent="0.4">
      <c r="B1040" s="147" t="s">
        <v>1293</v>
      </c>
      <c r="C1040" s="147" t="s">
        <v>1292</v>
      </c>
      <c r="D1040" s="147" t="s">
        <v>335</v>
      </c>
      <c r="E1040" s="147">
        <v>4180</v>
      </c>
    </row>
    <row r="1041" spans="2:5" x14ac:dyDescent="0.4">
      <c r="B1041" s="147" t="s">
        <v>1295</v>
      </c>
      <c r="C1041" s="147" t="s">
        <v>1294</v>
      </c>
      <c r="D1041" s="147" t="s">
        <v>335</v>
      </c>
      <c r="E1041" s="147">
        <v>1458</v>
      </c>
    </row>
    <row r="1042" spans="2:5" x14ac:dyDescent="0.4">
      <c r="B1042" s="147" t="s">
        <v>1297</v>
      </c>
      <c r="C1042" s="147" t="s">
        <v>1296</v>
      </c>
      <c r="D1042" s="147" t="s">
        <v>335</v>
      </c>
      <c r="E1042" s="147">
        <v>2227</v>
      </c>
    </row>
    <row r="1043" spans="2:5" x14ac:dyDescent="0.4">
      <c r="B1043" s="147" t="s">
        <v>1299</v>
      </c>
      <c r="C1043" s="147" t="s">
        <v>1298</v>
      </c>
      <c r="D1043" s="147" t="s">
        <v>335</v>
      </c>
      <c r="E1043" s="147">
        <v>125</v>
      </c>
    </row>
    <row r="1044" spans="2:5" x14ac:dyDescent="0.4">
      <c r="B1044" s="147" t="s">
        <v>1301</v>
      </c>
      <c r="C1044" s="147" t="s">
        <v>1300</v>
      </c>
      <c r="D1044" s="147" t="s">
        <v>335</v>
      </c>
      <c r="E1044" s="147">
        <v>141</v>
      </c>
    </row>
    <row r="1045" spans="2:5" x14ac:dyDescent="0.4">
      <c r="B1045" s="147" t="s">
        <v>1303</v>
      </c>
      <c r="C1045" s="147" t="s">
        <v>1302</v>
      </c>
      <c r="D1045" s="147" t="s">
        <v>335</v>
      </c>
      <c r="E1045" s="147">
        <v>242</v>
      </c>
    </row>
    <row r="1046" spans="2:5" x14ac:dyDescent="0.4">
      <c r="B1046" s="147" t="s">
        <v>2824</v>
      </c>
      <c r="C1046" s="147" t="s">
        <v>1304</v>
      </c>
      <c r="D1046" s="147" t="s">
        <v>335</v>
      </c>
      <c r="E1046" s="147">
        <v>20</v>
      </c>
    </row>
    <row r="1047" spans="2:5" x14ac:dyDescent="0.4">
      <c r="B1047" s="147" t="s">
        <v>2825</v>
      </c>
      <c r="C1047" s="147" t="s">
        <v>1305</v>
      </c>
      <c r="D1047" s="147" t="s">
        <v>335</v>
      </c>
      <c r="E1047" s="147">
        <v>25</v>
      </c>
    </row>
    <row r="1048" spans="2:5" x14ac:dyDescent="0.4">
      <c r="B1048" s="147" t="s">
        <v>2826</v>
      </c>
      <c r="C1048" s="147" t="s">
        <v>1306</v>
      </c>
      <c r="D1048" s="147" t="s">
        <v>659</v>
      </c>
      <c r="E1048" s="147">
        <v>22</v>
      </c>
    </row>
    <row r="1049" spans="2:5" x14ac:dyDescent="0.4">
      <c r="B1049" s="147" t="s">
        <v>1308</v>
      </c>
      <c r="C1049" s="147" t="s">
        <v>1307</v>
      </c>
      <c r="D1049" s="147" t="s">
        <v>335</v>
      </c>
      <c r="E1049" s="147">
        <v>25</v>
      </c>
    </row>
    <row r="1050" spans="2:5" x14ac:dyDescent="0.4">
      <c r="B1050" s="147" t="s">
        <v>1310</v>
      </c>
      <c r="C1050" s="147" t="s">
        <v>1309</v>
      </c>
      <c r="D1050" s="147" t="s">
        <v>659</v>
      </c>
      <c r="E1050" s="147">
        <v>13</v>
      </c>
    </row>
    <row r="1051" spans="2:5" x14ac:dyDescent="0.4">
      <c r="B1051" s="147" t="s">
        <v>1312</v>
      </c>
      <c r="C1051" s="147" t="s">
        <v>1311</v>
      </c>
      <c r="D1051" s="147" t="s">
        <v>659</v>
      </c>
      <c r="E1051" s="147">
        <v>64</v>
      </c>
    </row>
    <row r="1052" spans="2:5" x14ac:dyDescent="0.4">
      <c r="B1052" s="147" t="s">
        <v>1314</v>
      </c>
      <c r="C1052" s="147" t="s">
        <v>1313</v>
      </c>
      <c r="D1052" s="147" t="s">
        <v>659</v>
      </c>
      <c r="E1052" s="147">
        <v>9</v>
      </c>
    </row>
    <row r="1053" spans="2:5" x14ac:dyDescent="0.4">
      <c r="B1053" s="147" t="s">
        <v>1316</v>
      </c>
      <c r="C1053" s="147" t="s">
        <v>1315</v>
      </c>
      <c r="D1053" s="147" t="s">
        <v>659</v>
      </c>
      <c r="E1053" s="147">
        <v>8</v>
      </c>
    </row>
    <row r="1054" spans="2:5" x14ac:dyDescent="0.4">
      <c r="B1054" s="147" t="s">
        <v>1319</v>
      </c>
      <c r="C1054" s="147" t="s">
        <v>1318</v>
      </c>
      <c r="D1054" s="147" t="s">
        <v>1317</v>
      </c>
      <c r="E1054" s="147">
        <v>1840</v>
      </c>
    </row>
    <row r="1055" spans="2:5" x14ac:dyDescent="0.4">
      <c r="B1055" s="147" t="s">
        <v>1322</v>
      </c>
      <c r="C1055" s="147" t="s">
        <v>1321</v>
      </c>
      <c r="D1055" s="147" t="s">
        <v>1320</v>
      </c>
      <c r="E1055" s="147">
        <v>993</v>
      </c>
    </row>
    <row r="1056" spans="2:5" x14ac:dyDescent="0.4">
      <c r="B1056" s="147" t="s">
        <v>1324</v>
      </c>
      <c r="C1056" s="147" t="s">
        <v>1323</v>
      </c>
      <c r="D1056" s="147" t="s">
        <v>1317</v>
      </c>
      <c r="E1056" s="147">
        <v>257</v>
      </c>
    </row>
    <row r="1057" spans="2:5" x14ac:dyDescent="0.4">
      <c r="B1057" s="147" t="s">
        <v>1326</v>
      </c>
      <c r="C1057" s="147" t="s">
        <v>1325</v>
      </c>
      <c r="D1057" s="147" t="s">
        <v>1320</v>
      </c>
      <c r="E1057" s="147">
        <v>270</v>
      </c>
    </row>
    <row r="1058" spans="2:5" x14ac:dyDescent="0.4">
      <c r="B1058" s="147" t="s">
        <v>1328</v>
      </c>
      <c r="C1058" s="147" t="s">
        <v>1327</v>
      </c>
      <c r="D1058" s="147" t="s">
        <v>1317</v>
      </c>
      <c r="E1058" s="147">
        <v>609</v>
      </c>
    </row>
    <row r="1059" spans="2:5" x14ac:dyDescent="0.4">
      <c r="B1059" s="147" t="s">
        <v>1330</v>
      </c>
      <c r="C1059" s="147" t="s">
        <v>1329</v>
      </c>
      <c r="D1059" s="147" t="s">
        <v>1320</v>
      </c>
      <c r="E1059" s="147">
        <v>850</v>
      </c>
    </row>
    <row r="1060" spans="2:5" x14ac:dyDescent="0.4">
      <c r="B1060" s="147" t="s">
        <v>1332</v>
      </c>
      <c r="C1060" s="147" t="s">
        <v>1331</v>
      </c>
      <c r="D1060" s="147" t="s">
        <v>1317</v>
      </c>
      <c r="E1060" s="147">
        <v>609</v>
      </c>
    </row>
    <row r="1061" spans="2:5" x14ac:dyDescent="0.4">
      <c r="B1061" s="147" t="s">
        <v>1334</v>
      </c>
      <c r="C1061" s="147" t="s">
        <v>1333</v>
      </c>
      <c r="D1061" s="147" t="s">
        <v>1320</v>
      </c>
      <c r="E1061" s="147">
        <v>795</v>
      </c>
    </row>
    <row r="1062" spans="2:5" x14ac:dyDescent="0.4">
      <c r="B1062" s="147" t="s">
        <v>1336</v>
      </c>
      <c r="C1062" s="147" t="s">
        <v>1335</v>
      </c>
      <c r="D1062" s="147" t="s">
        <v>335</v>
      </c>
      <c r="E1062" s="147">
        <v>18</v>
      </c>
    </row>
    <row r="1063" spans="2:5" x14ac:dyDescent="0.4">
      <c r="B1063" s="147" t="s">
        <v>1338</v>
      </c>
      <c r="C1063" s="147" t="s">
        <v>1337</v>
      </c>
      <c r="D1063" s="147" t="s">
        <v>392</v>
      </c>
      <c r="E1063" s="147">
        <v>4</v>
      </c>
    </row>
    <row r="1064" spans="2:5" x14ac:dyDescent="0.4">
      <c r="B1064" s="147" t="s">
        <v>1340</v>
      </c>
      <c r="C1064" s="147" t="s">
        <v>1339</v>
      </c>
      <c r="D1064" s="147" t="s">
        <v>335</v>
      </c>
      <c r="E1064" s="147">
        <v>26</v>
      </c>
    </row>
    <row r="1065" spans="2:5" x14ac:dyDescent="0.4">
      <c r="B1065" s="147" t="s">
        <v>1342</v>
      </c>
      <c r="C1065" s="147" t="s">
        <v>1341</v>
      </c>
      <c r="D1065" s="147" t="s">
        <v>335</v>
      </c>
      <c r="E1065" s="147">
        <v>640</v>
      </c>
    </row>
    <row r="1066" spans="2:5" x14ac:dyDescent="0.4">
      <c r="B1066" s="147" t="s">
        <v>1343</v>
      </c>
      <c r="C1066" s="147" t="s">
        <v>2827</v>
      </c>
      <c r="D1066" s="147" t="s">
        <v>335</v>
      </c>
      <c r="E1066" s="147">
        <v>5</v>
      </c>
    </row>
    <row r="1067" spans="2:5" x14ac:dyDescent="0.4">
      <c r="B1067" s="147" t="s">
        <v>1345</v>
      </c>
      <c r="C1067" s="147" t="s">
        <v>1344</v>
      </c>
      <c r="D1067" s="147" t="s">
        <v>392</v>
      </c>
      <c r="E1067" s="147">
        <v>4</v>
      </c>
    </row>
    <row r="1068" spans="2:5" x14ac:dyDescent="0.4">
      <c r="B1068" s="147" t="s">
        <v>1347</v>
      </c>
      <c r="C1068" s="147" t="s">
        <v>1346</v>
      </c>
      <c r="D1068" s="147" t="s">
        <v>335</v>
      </c>
      <c r="E1068" s="147">
        <v>28</v>
      </c>
    </row>
    <row r="1069" spans="2:5" x14ac:dyDescent="0.4">
      <c r="B1069" s="147" t="s">
        <v>1349</v>
      </c>
      <c r="C1069" s="147" t="s">
        <v>1348</v>
      </c>
      <c r="D1069" s="147" t="s">
        <v>392</v>
      </c>
      <c r="E1069" s="147">
        <v>19</v>
      </c>
    </row>
    <row r="1070" spans="2:5" x14ac:dyDescent="0.4">
      <c r="B1070" s="147" t="s">
        <v>1351</v>
      </c>
      <c r="C1070" s="147" t="s">
        <v>1350</v>
      </c>
      <c r="D1070" s="147" t="s">
        <v>335</v>
      </c>
      <c r="E1070" s="147">
        <v>18</v>
      </c>
    </row>
    <row r="1071" spans="2:5" x14ac:dyDescent="0.4">
      <c r="B1071" s="147" t="s">
        <v>1795</v>
      </c>
      <c r="C1071" s="147" t="s">
        <v>2828</v>
      </c>
      <c r="D1071" s="147" t="s">
        <v>335</v>
      </c>
      <c r="E1071" s="147">
        <v>453</v>
      </c>
    </row>
    <row r="1072" spans="2:5" x14ac:dyDescent="0.4">
      <c r="B1072" s="147" t="s">
        <v>1796</v>
      </c>
      <c r="C1072" s="147" t="s">
        <v>2829</v>
      </c>
      <c r="D1072" s="147" t="s">
        <v>335</v>
      </c>
      <c r="E1072" s="147">
        <v>453</v>
      </c>
    </row>
    <row r="1073" spans="2:5" x14ac:dyDescent="0.4">
      <c r="B1073" s="147" t="s">
        <v>1797</v>
      </c>
      <c r="C1073" s="147" t="s">
        <v>2830</v>
      </c>
      <c r="D1073" s="147" t="s">
        <v>335</v>
      </c>
      <c r="E1073" s="147">
        <v>306</v>
      </c>
    </row>
    <row r="1074" spans="2:5" x14ac:dyDescent="0.4">
      <c r="B1074" s="147" t="s">
        <v>1798</v>
      </c>
      <c r="C1074" s="147" t="s">
        <v>2831</v>
      </c>
      <c r="D1074" s="147" t="s">
        <v>335</v>
      </c>
      <c r="E1074" s="147">
        <v>306</v>
      </c>
    </row>
    <row r="1075" spans="2:5" x14ac:dyDescent="0.4">
      <c r="B1075" s="147" t="s">
        <v>1352</v>
      </c>
      <c r="C1075" s="147" t="s">
        <v>2832</v>
      </c>
      <c r="D1075" s="147" t="s">
        <v>335</v>
      </c>
      <c r="E1075" s="147">
        <v>101</v>
      </c>
    </row>
    <row r="1076" spans="2:5" x14ac:dyDescent="0.4">
      <c r="B1076" s="147" t="s">
        <v>1353</v>
      </c>
      <c r="C1076" s="147" t="s">
        <v>2833</v>
      </c>
      <c r="D1076" s="147" t="s">
        <v>335</v>
      </c>
      <c r="E1076" s="147">
        <v>23</v>
      </c>
    </row>
    <row r="1077" spans="2:5" x14ac:dyDescent="0.4">
      <c r="B1077" s="147" t="s">
        <v>1355</v>
      </c>
      <c r="C1077" s="147" t="s">
        <v>1354</v>
      </c>
      <c r="D1077" s="147" t="s">
        <v>335</v>
      </c>
      <c r="E1077" s="147">
        <v>724</v>
      </c>
    </row>
    <row r="1078" spans="2:5" x14ac:dyDescent="0.4">
      <c r="B1078" s="147" t="s">
        <v>1799</v>
      </c>
      <c r="C1078" s="147" t="s">
        <v>2834</v>
      </c>
      <c r="D1078" s="147" t="s">
        <v>335</v>
      </c>
      <c r="E1078" s="147">
        <v>644</v>
      </c>
    </row>
    <row r="1079" spans="2:5" x14ac:dyDescent="0.4">
      <c r="B1079" s="147" t="s">
        <v>1800</v>
      </c>
      <c r="C1079" s="147" t="s">
        <v>2835</v>
      </c>
      <c r="D1079" s="147" t="s">
        <v>335</v>
      </c>
      <c r="E1079" s="147">
        <v>644</v>
      </c>
    </row>
    <row r="1080" spans="2:5" x14ac:dyDescent="0.4">
      <c r="B1080" s="147" t="s">
        <v>1357</v>
      </c>
      <c r="C1080" s="147" t="s">
        <v>1356</v>
      </c>
      <c r="D1080" s="147" t="s">
        <v>335</v>
      </c>
      <c r="E1080" s="147">
        <v>277</v>
      </c>
    </row>
    <row r="1081" spans="2:5" x14ac:dyDescent="0.4">
      <c r="B1081" s="147" t="s">
        <v>1801</v>
      </c>
      <c r="C1081" s="147" t="s">
        <v>2836</v>
      </c>
      <c r="D1081" s="147" t="s">
        <v>335</v>
      </c>
      <c r="E1081" s="147">
        <v>242</v>
      </c>
    </row>
    <row r="1082" spans="2:5" x14ac:dyDescent="0.4">
      <c r="B1082" s="147" t="s">
        <v>1802</v>
      </c>
      <c r="C1082" s="147" t="s">
        <v>2837</v>
      </c>
      <c r="D1082" s="147" t="s">
        <v>335</v>
      </c>
      <c r="E1082" s="147">
        <v>242</v>
      </c>
    </row>
    <row r="1083" spans="2:5" x14ac:dyDescent="0.4">
      <c r="B1083" s="147" t="s">
        <v>1359</v>
      </c>
      <c r="C1083" s="147" t="s">
        <v>1358</v>
      </c>
      <c r="D1083" s="147" t="s">
        <v>335</v>
      </c>
      <c r="E1083" s="147">
        <v>16</v>
      </c>
    </row>
    <row r="1084" spans="2:5" x14ac:dyDescent="0.4">
      <c r="B1084" s="147" t="s">
        <v>1361</v>
      </c>
      <c r="C1084" s="147" t="s">
        <v>1360</v>
      </c>
      <c r="D1084" s="147" t="s">
        <v>335</v>
      </c>
      <c r="E1084" s="147">
        <v>275</v>
      </c>
    </row>
    <row r="1085" spans="2:5" x14ac:dyDescent="0.4">
      <c r="B1085" s="147" t="s">
        <v>1364</v>
      </c>
      <c r="C1085" s="147" t="s">
        <v>1363</v>
      </c>
      <c r="D1085" s="147" t="s">
        <v>1362</v>
      </c>
      <c r="E1085" s="147">
        <v>65</v>
      </c>
    </row>
    <row r="1086" spans="2:5" x14ac:dyDescent="0.4">
      <c r="B1086" s="147" t="s">
        <v>1366</v>
      </c>
      <c r="C1086" s="147" t="s">
        <v>1365</v>
      </c>
      <c r="D1086" s="147" t="s">
        <v>1362</v>
      </c>
      <c r="E1086" s="147">
        <v>49</v>
      </c>
    </row>
    <row r="1087" spans="2:5" x14ac:dyDescent="0.4">
      <c r="B1087" s="147" t="s">
        <v>1368</v>
      </c>
      <c r="C1087" s="147" t="s">
        <v>1367</v>
      </c>
      <c r="D1087" s="147" t="s">
        <v>1362</v>
      </c>
      <c r="E1087" s="147">
        <v>109</v>
      </c>
    </row>
    <row r="1088" spans="2:5" x14ac:dyDescent="0.4">
      <c r="B1088" s="147" t="s">
        <v>1370</v>
      </c>
      <c r="C1088" s="147" t="s">
        <v>1369</v>
      </c>
      <c r="D1088" s="147" t="s">
        <v>1362</v>
      </c>
      <c r="E1088" s="147">
        <v>297</v>
      </c>
    </row>
    <row r="1089" spans="2:5" x14ac:dyDescent="0.4">
      <c r="B1089" s="147" t="s">
        <v>1372</v>
      </c>
      <c r="C1089" s="147" t="s">
        <v>1371</v>
      </c>
      <c r="D1089" s="147" t="s">
        <v>1362</v>
      </c>
      <c r="E1089" s="147">
        <v>62</v>
      </c>
    </row>
    <row r="1090" spans="2:5" x14ac:dyDescent="0.4">
      <c r="B1090" s="147" t="s">
        <v>1804</v>
      </c>
      <c r="C1090" s="147" t="s">
        <v>2838</v>
      </c>
      <c r="D1090" s="147" t="s">
        <v>1373</v>
      </c>
      <c r="E1090" s="147">
        <v>2850</v>
      </c>
    </row>
    <row r="1091" spans="2:5" x14ac:dyDescent="0.4">
      <c r="B1091" s="147" t="s">
        <v>1806</v>
      </c>
      <c r="C1091" s="147" t="s">
        <v>2839</v>
      </c>
      <c r="D1091" s="147" t="s">
        <v>1373</v>
      </c>
      <c r="E1091" s="147">
        <v>5230</v>
      </c>
    </row>
    <row r="1092" spans="2:5" x14ac:dyDescent="0.4">
      <c r="B1092" s="147" t="s">
        <v>1374</v>
      </c>
      <c r="C1092" s="147" t="s">
        <v>2840</v>
      </c>
      <c r="D1092" s="147" t="s">
        <v>1362</v>
      </c>
      <c r="E1092" s="147">
        <v>892</v>
      </c>
    </row>
    <row r="1093" spans="2:5" x14ac:dyDescent="0.4">
      <c r="B1093" s="147" t="s">
        <v>1809</v>
      </c>
      <c r="C1093" s="147" t="s">
        <v>2841</v>
      </c>
      <c r="D1093" s="147" t="s">
        <v>2842</v>
      </c>
      <c r="E1093" s="147">
        <v>375</v>
      </c>
    </row>
    <row r="1094" spans="2:5" x14ac:dyDescent="0.4">
      <c r="B1094" s="147" t="s">
        <v>1810</v>
      </c>
      <c r="C1094" s="147" t="s">
        <v>2843</v>
      </c>
      <c r="D1094" s="147" t="s">
        <v>335</v>
      </c>
      <c r="E1094" s="147">
        <v>48</v>
      </c>
    </row>
    <row r="1095" spans="2:5" x14ac:dyDescent="0.4">
      <c r="B1095" s="147" t="s">
        <v>1811</v>
      </c>
      <c r="C1095" s="147" t="s">
        <v>2844</v>
      </c>
      <c r="D1095" s="147" t="s">
        <v>2842</v>
      </c>
      <c r="E1095" s="147">
        <v>30</v>
      </c>
    </row>
    <row r="1096" spans="2:5" x14ac:dyDescent="0.4">
      <c r="B1096" s="147" t="s">
        <v>1812</v>
      </c>
      <c r="C1096" s="147" t="s">
        <v>2845</v>
      </c>
      <c r="D1096" s="147" t="s">
        <v>1375</v>
      </c>
      <c r="E1096" s="147">
        <v>2750</v>
      </c>
    </row>
    <row r="1097" spans="2:5" x14ac:dyDescent="0.4">
      <c r="B1097" s="147" t="s">
        <v>1813</v>
      </c>
      <c r="C1097" s="147" t="s">
        <v>2846</v>
      </c>
      <c r="D1097" s="147" t="s">
        <v>1373</v>
      </c>
      <c r="E1097" s="147">
        <v>13800</v>
      </c>
    </row>
    <row r="1098" spans="2:5" x14ac:dyDescent="0.4">
      <c r="B1098" s="147" t="s">
        <v>1814</v>
      </c>
      <c r="C1098" s="147" t="s">
        <v>2847</v>
      </c>
      <c r="D1098" s="147" t="s">
        <v>1373</v>
      </c>
      <c r="E1098" s="147">
        <v>13700</v>
      </c>
    </row>
    <row r="1099" spans="2:5" x14ac:dyDescent="0.4">
      <c r="B1099" s="147" t="s">
        <v>1815</v>
      </c>
      <c r="C1099" s="147" t="s">
        <v>2848</v>
      </c>
      <c r="D1099" s="147" t="s">
        <v>1373</v>
      </c>
      <c r="E1099" s="147">
        <v>26900</v>
      </c>
    </row>
    <row r="1100" spans="2:5" x14ac:dyDescent="0.4">
      <c r="B1100" s="147" t="s">
        <v>1816</v>
      </c>
      <c r="C1100" s="147" t="s">
        <v>2849</v>
      </c>
      <c r="D1100" s="147" t="s">
        <v>1373</v>
      </c>
      <c r="E1100" s="147">
        <v>18600</v>
      </c>
    </row>
    <row r="1101" spans="2:5" x14ac:dyDescent="0.4">
      <c r="B1101" s="147" t="s">
        <v>1817</v>
      </c>
      <c r="C1101" s="147" t="s">
        <v>2850</v>
      </c>
      <c r="D1101" s="147" t="s">
        <v>1373</v>
      </c>
      <c r="E1101" s="147">
        <v>8460</v>
      </c>
    </row>
    <row r="1102" spans="2:5" x14ac:dyDescent="0.4">
      <c r="B1102" s="147" t="s">
        <v>1376</v>
      </c>
      <c r="C1102" s="147" t="s">
        <v>2851</v>
      </c>
      <c r="D1102" s="147" t="s">
        <v>1373</v>
      </c>
      <c r="E1102" s="147">
        <v>13500</v>
      </c>
    </row>
    <row r="1103" spans="2:5" x14ac:dyDescent="0.4">
      <c r="B1103" s="147" t="s">
        <v>1377</v>
      </c>
      <c r="C1103" s="147" t="s">
        <v>2852</v>
      </c>
      <c r="D1103" s="147" t="s">
        <v>1373</v>
      </c>
      <c r="E1103" s="147">
        <v>3340</v>
      </c>
    </row>
    <row r="1104" spans="2:5" x14ac:dyDescent="0.4">
      <c r="B1104" s="147" t="s">
        <v>1818</v>
      </c>
      <c r="C1104" s="147" t="s">
        <v>2853</v>
      </c>
      <c r="D1104" s="147" t="s">
        <v>1375</v>
      </c>
      <c r="E1104" s="147">
        <v>8110</v>
      </c>
    </row>
    <row r="1105" spans="2:5" x14ac:dyDescent="0.4">
      <c r="B1105" s="147" t="s">
        <v>1819</v>
      </c>
      <c r="C1105" s="147" t="s">
        <v>2854</v>
      </c>
      <c r="D1105" s="147" t="s">
        <v>335</v>
      </c>
      <c r="E1105" s="147">
        <v>1930</v>
      </c>
    </row>
    <row r="1106" spans="2:5" x14ac:dyDescent="0.4">
      <c r="B1106" s="147" t="s">
        <v>1820</v>
      </c>
      <c r="C1106" s="147" t="s">
        <v>2855</v>
      </c>
      <c r="D1106" s="147" t="s">
        <v>659</v>
      </c>
      <c r="E1106" s="147">
        <v>1320</v>
      </c>
    </row>
    <row r="1107" spans="2:5" x14ac:dyDescent="0.4">
      <c r="B1107" s="147" t="s">
        <v>1821</v>
      </c>
      <c r="C1107" s="147" t="s">
        <v>3135</v>
      </c>
      <c r="D1107" s="147" t="s">
        <v>332</v>
      </c>
      <c r="E1107" s="147">
        <v>909</v>
      </c>
    </row>
    <row r="1108" spans="2:5" x14ac:dyDescent="0.4">
      <c r="B1108" s="147" t="s">
        <v>1379</v>
      </c>
      <c r="C1108" s="147" t="s">
        <v>1378</v>
      </c>
      <c r="D1108" s="147" t="s">
        <v>1373</v>
      </c>
      <c r="E1108" s="147">
        <v>158</v>
      </c>
    </row>
    <row r="1109" spans="2:5" x14ac:dyDescent="0.4">
      <c r="B1109" s="147" t="s">
        <v>1381</v>
      </c>
      <c r="C1109" s="147" t="s">
        <v>1380</v>
      </c>
      <c r="D1109" s="147" t="s">
        <v>1373</v>
      </c>
      <c r="E1109" s="147">
        <v>177</v>
      </c>
    </row>
    <row r="1110" spans="2:5" x14ac:dyDescent="0.4">
      <c r="B1110" s="147" t="s">
        <v>1383</v>
      </c>
      <c r="C1110" s="147" t="s">
        <v>1382</v>
      </c>
      <c r="D1110" s="147" t="s">
        <v>1373</v>
      </c>
      <c r="E1110" s="147">
        <v>184</v>
      </c>
    </row>
    <row r="1111" spans="2:5" x14ac:dyDescent="0.4">
      <c r="B1111" s="147" t="s">
        <v>1385</v>
      </c>
      <c r="C1111" s="147" t="s">
        <v>1384</v>
      </c>
      <c r="D1111" s="147" t="s">
        <v>1373</v>
      </c>
      <c r="E1111" s="147">
        <v>294</v>
      </c>
    </row>
    <row r="1112" spans="2:5" x14ac:dyDescent="0.4">
      <c r="B1112" s="147" t="s">
        <v>1387</v>
      </c>
      <c r="C1112" s="147" t="s">
        <v>1386</v>
      </c>
      <c r="D1112" s="147" t="s">
        <v>1373</v>
      </c>
      <c r="E1112" s="147">
        <v>434</v>
      </c>
    </row>
    <row r="1113" spans="2:5" x14ac:dyDescent="0.4">
      <c r="B1113" s="147" t="s">
        <v>1390</v>
      </c>
      <c r="C1113" s="147" t="s">
        <v>1389</v>
      </c>
      <c r="D1113" s="147" t="s">
        <v>1388</v>
      </c>
      <c r="E1113" s="147">
        <v>2000</v>
      </c>
    </row>
    <row r="1114" spans="2:5" x14ac:dyDescent="0.4">
      <c r="B1114" s="147" t="s">
        <v>1392</v>
      </c>
      <c r="C1114" s="147" t="s">
        <v>1391</v>
      </c>
      <c r="D1114" s="147" t="s">
        <v>1373</v>
      </c>
      <c r="E1114" s="147">
        <v>1240</v>
      </c>
    </row>
    <row r="1115" spans="2:5" x14ac:dyDescent="0.4">
      <c r="B1115" s="147" t="s">
        <v>1394</v>
      </c>
      <c r="C1115" s="147" t="s">
        <v>1393</v>
      </c>
      <c r="D1115" s="147" t="s">
        <v>1373</v>
      </c>
      <c r="E1115" s="147">
        <v>2290</v>
      </c>
    </row>
    <row r="1116" spans="2:5" x14ac:dyDescent="0.4">
      <c r="B1116" s="147" t="s">
        <v>1396</v>
      </c>
      <c r="C1116" s="147" t="s">
        <v>1395</v>
      </c>
      <c r="D1116" s="147" t="s">
        <v>1373</v>
      </c>
      <c r="E1116" s="147">
        <v>317</v>
      </c>
    </row>
    <row r="1117" spans="2:5" x14ac:dyDescent="0.4">
      <c r="B1117" s="147" t="s">
        <v>1398</v>
      </c>
      <c r="C1117" s="147" t="s">
        <v>1397</v>
      </c>
      <c r="D1117" s="147" t="s">
        <v>1373</v>
      </c>
      <c r="E1117" s="147">
        <v>205</v>
      </c>
    </row>
    <row r="1118" spans="2:5" x14ac:dyDescent="0.4">
      <c r="B1118" s="147" t="s">
        <v>1400</v>
      </c>
      <c r="C1118" s="147" t="s">
        <v>1399</v>
      </c>
      <c r="D1118" s="147" t="s">
        <v>1373</v>
      </c>
      <c r="E1118" s="147">
        <v>3840</v>
      </c>
    </row>
    <row r="1119" spans="2:5" x14ac:dyDescent="0.4">
      <c r="B1119" s="147" t="s">
        <v>1402</v>
      </c>
      <c r="C1119" s="147" t="s">
        <v>1401</v>
      </c>
      <c r="D1119" s="147" t="s">
        <v>1373</v>
      </c>
      <c r="E1119" s="147">
        <v>10000</v>
      </c>
    </row>
    <row r="1120" spans="2:5" x14ac:dyDescent="0.4">
      <c r="B1120" s="147" t="s">
        <v>1404</v>
      </c>
      <c r="C1120" s="147" t="s">
        <v>1403</v>
      </c>
      <c r="D1120" s="147" t="s">
        <v>1373</v>
      </c>
      <c r="E1120" s="147">
        <v>1820</v>
      </c>
    </row>
    <row r="1121" spans="2:5" x14ac:dyDescent="0.4">
      <c r="B1121" s="147" t="s">
        <v>1406</v>
      </c>
      <c r="C1121" s="147" t="s">
        <v>1405</v>
      </c>
      <c r="D1121" s="147" t="s">
        <v>1373</v>
      </c>
      <c r="E1121" s="147">
        <v>2000</v>
      </c>
    </row>
    <row r="1122" spans="2:5" x14ac:dyDescent="0.4">
      <c r="B1122" s="147" t="s">
        <v>1408</v>
      </c>
      <c r="C1122" s="147" t="s">
        <v>1407</v>
      </c>
      <c r="D1122" s="147" t="s">
        <v>1373</v>
      </c>
      <c r="E1122" s="147">
        <v>750</v>
      </c>
    </row>
    <row r="1123" spans="2:5" x14ac:dyDescent="0.4">
      <c r="B1123" s="147" t="s">
        <v>1410</v>
      </c>
      <c r="C1123" s="147" t="s">
        <v>1409</v>
      </c>
      <c r="D1123" s="147" t="s">
        <v>1362</v>
      </c>
      <c r="E1123" s="147">
        <v>341</v>
      </c>
    </row>
    <row r="1124" spans="2:5" x14ac:dyDescent="0.4">
      <c r="B1124" s="147" t="s">
        <v>1412</v>
      </c>
      <c r="C1124" s="147" t="s">
        <v>1411</v>
      </c>
      <c r="D1124" s="147" t="s">
        <v>1362</v>
      </c>
      <c r="E1124" s="147">
        <v>242</v>
      </c>
    </row>
    <row r="1125" spans="2:5" x14ac:dyDescent="0.4">
      <c r="B1125" s="147" t="s">
        <v>1414</v>
      </c>
      <c r="C1125" s="147" t="s">
        <v>1413</v>
      </c>
      <c r="D1125" s="147" t="s">
        <v>1362</v>
      </c>
      <c r="E1125" s="147">
        <v>380</v>
      </c>
    </row>
    <row r="1126" spans="2:5" x14ac:dyDescent="0.4">
      <c r="B1126" s="147" t="s">
        <v>1416</v>
      </c>
      <c r="C1126" s="147" t="s">
        <v>1415</v>
      </c>
      <c r="D1126" s="147" t="s">
        <v>1362</v>
      </c>
      <c r="E1126" s="147">
        <v>444</v>
      </c>
    </row>
    <row r="1127" spans="2:5" x14ac:dyDescent="0.4">
      <c r="B1127" s="147" t="s">
        <v>1418</v>
      </c>
      <c r="C1127" s="147" t="s">
        <v>1417</v>
      </c>
      <c r="D1127" s="147" t="s">
        <v>1362</v>
      </c>
      <c r="E1127" s="147">
        <v>523</v>
      </c>
    </row>
    <row r="1128" spans="2:5" x14ac:dyDescent="0.4">
      <c r="B1128" s="147" t="s">
        <v>2857</v>
      </c>
      <c r="C1128" s="147" t="s">
        <v>1419</v>
      </c>
      <c r="D1128" s="147" t="s">
        <v>659</v>
      </c>
      <c r="E1128" s="147">
        <v>22</v>
      </c>
    </row>
    <row r="1129" spans="2:5" x14ac:dyDescent="0.4">
      <c r="B1129" s="147" t="s">
        <v>2858</v>
      </c>
      <c r="C1129" s="147" t="s">
        <v>1420</v>
      </c>
      <c r="D1129" s="147" t="s">
        <v>335</v>
      </c>
      <c r="E1129" s="147">
        <v>39</v>
      </c>
    </row>
    <row r="1130" spans="2:5" x14ac:dyDescent="0.4">
      <c r="B1130" s="147" t="s">
        <v>1421</v>
      </c>
      <c r="C1130" s="147" t="s">
        <v>2859</v>
      </c>
      <c r="D1130" s="147" t="s">
        <v>659</v>
      </c>
      <c r="E1130" s="147">
        <v>13</v>
      </c>
    </row>
    <row r="1131" spans="2:5" x14ac:dyDescent="0.4">
      <c r="B1131" s="147" t="s">
        <v>1422</v>
      </c>
      <c r="C1131" s="147" t="s">
        <v>2860</v>
      </c>
      <c r="D1131" s="147" t="s">
        <v>659</v>
      </c>
      <c r="E1131" s="147">
        <v>64</v>
      </c>
    </row>
    <row r="1132" spans="2:5" x14ac:dyDescent="0.4">
      <c r="B1132" s="147" t="s">
        <v>1424</v>
      </c>
      <c r="C1132" s="147" t="s">
        <v>1423</v>
      </c>
      <c r="D1132" s="147" t="s">
        <v>335</v>
      </c>
      <c r="E1132" s="147">
        <v>28</v>
      </c>
    </row>
    <row r="1133" spans="2:5" x14ac:dyDescent="0.4">
      <c r="B1133" s="147" t="s">
        <v>1425</v>
      </c>
      <c r="C1133" s="147" t="s">
        <v>2861</v>
      </c>
      <c r="D1133" s="147" t="s">
        <v>659</v>
      </c>
      <c r="E1133" s="147">
        <v>9</v>
      </c>
    </row>
    <row r="1134" spans="2:5" x14ac:dyDescent="0.4">
      <c r="B1134" s="147" t="s">
        <v>1426</v>
      </c>
      <c r="C1134" s="147" t="s">
        <v>2862</v>
      </c>
      <c r="D1134" s="147" t="s">
        <v>659</v>
      </c>
      <c r="E1134" s="147">
        <v>8</v>
      </c>
    </row>
    <row r="1135" spans="2:5" x14ac:dyDescent="0.4">
      <c r="B1135" s="147" t="s">
        <v>1428</v>
      </c>
      <c r="C1135" s="147" t="s">
        <v>1427</v>
      </c>
      <c r="D1135" s="147" t="s">
        <v>1317</v>
      </c>
      <c r="E1135" s="147">
        <v>1840</v>
      </c>
    </row>
    <row r="1136" spans="2:5" x14ac:dyDescent="0.4">
      <c r="B1136" s="147" t="s">
        <v>1430</v>
      </c>
      <c r="C1136" s="147" t="s">
        <v>1429</v>
      </c>
      <c r="D1136" s="147" t="s">
        <v>1320</v>
      </c>
      <c r="E1136" s="147">
        <v>993</v>
      </c>
    </row>
    <row r="1137" spans="2:5" x14ac:dyDescent="0.4">
      <c r="B1137" s="147" t="s">
        <v>1432</v>
      </c>
      <c r="C1137" s="147" t="s">
        <v>1431</v>
      </c>
      <c r="D1137" s="147" t="s">
        <v>1317</v>
      </c>
      <c r="E1137" s="147">
        <v>257</v>
      </c>
    </row>
    <row r="1138" spans="2:5" x14ac:dyDescent="0.4">
      <c r="B1138" s="147" t="s">
        <v>1434</v>
      </c>
      <c r="C1138" s="147" t="s">
        <v>1433</v>
      </c>
      <c r="D1138" s="147" t="s">
        <v>1320</v>
      </c>
      <c r="E1138" s="147">
        <v>270</v>
      </c>
    </row>
    <row r="1139" spans="2:5" x14ac:dyDescent="0.4">
      <c r="B1139" s="147" t="s">
        <v>1436</v>
      </c>
      <c r="C1139" s="147" t="s">
        <v>1435</v>
      </c>
      <c r="D1139" s="147" t="s">
        <v>335</v>
      </c>
      <c r="E1139" s="147">
        <v>5</v>
      </c>
    </row>
    <row r="1140" spans="2:5" x14ac:dyDescent="0.4">
      <c r="B1140" s="147" t="s">
        <v>1438</v>
      </c>
      <c r="C1140" s="147" t="s">
        <v>1437</v>
      </c>
      <c r="D1140" s="147" t="s">
        <v>392</v>
      </c>
      <c r="E1140" s="147">
        <v>4</v>
      </c>
    </row>
    <row r="1141" spans="2:5" x14ac:dyDescent="0.4">
      <c r="B1141" s="147" t="s">
        <v>1827</v>
      </c>
      <c r="C1141" s="147" t="s">
        <v>3136</v>
      </c>
      <c r="D1141" s="147" t="s">
        <v>335</v>
      </c>
      <c r="E1141" s="147">
        <v>453</v>
      </c>
    </row>
    <row r="1142" spans="2:5" x14ac:dyDescent="0.4">
      <c r="B1142" s="147" t="s">
        <v>1828</v>
      </c>
      <c r="C1142" s="147" t="s">
        <v>3137</v>
      </c>
      <c r="D1142" s="147" t="s">
        <v>335</v>
      </c>
      <c r="E1142" s="147">
        <v>453</v>
      </c>
    </row>
    <row r="1143" spans="2:5" x14ac:dyDescent="0.4">
      <c r="B1143" s="147" t="s">
        <v>2865</v>
      </c>
      <c r="C1143" s="147" t="s">
        <v>3138</v>
      </c>
      <c r="D1143" s="147" t="s">
        <v>335</v>
      </c>
      <c r="E1143" s="147">
        <v>306</v>
      </c>
    </row>
    <row r="1144" spans="2:5" x14ac:dyDescent="0.4">
      <c r="B1144" s="147" t="s">
        <v>1829</v>
      </c>
      <c r="C1144" s="147" t="s">
        <v>3139</v>
      </c>
      <c r="D1144" s="147" t="s">
        <v>335</v>
      </c>
      <c r="E1144" s="147">
        <v>306</v>
      </c>
    </row>
    <row r="1145" spans="2:5" x14ac:dyDescent="0.4">
      <c r="B1145" s="147" t="s">
        <v>1439</v>
      </c>
      <c r="C1145" s="147" t="s">
        <v>2868</v>
      </c>
      <c r="D1145" s="147" t="s">
        <v>335</v>
      </c>
      <c r="E1145" s="147">
        <v>101</v>
      </c>
    </row>
    <row r="1146" spans="2:5" x14ac:dyDescent="0.4">
      <c r="B1146" s="147" t="s">
        <v>1440</v>
      </c>
      <c r="C1146" s="147" t="s">
        <v>2869</v>
      </c>
      <c r="D1146" s="147" t="s">
        <v>335</v>
      </c>
      <c r="E1146" s="147">
        <v>23</v>
      </c>
    </row>
    <row r="1147" spans="2:5" x14ac:dyDescent="0.4">
      <c r="B1147" s="147" t="s">
        <v>1442</v>
      </c>
      <c r="C1147" s="147" t="s">
        <v>1441</v>
      </c>
      <c r="D1147" s="147" t="s">
        <v>335</v>
      </c>
      <c r="E1147" s="147">
        <v>690</v>
      </c>
    </row>
    <row r="1148" spans="2:5" x14ac:dyDescent="0.4">
      <c r="B1148" s="147" t="s">
        <v>1444</v>
      </c>
      <c r="C1148" s="147" t="s">
        <v>1443</v>
      </c>
      <c r="D1148" s="147" t="s">
        <v>335</v>
      </c>
      <c r="E1148" s="147">
        <v>16</v>
      </c>
    </row>
    <row r="1149" spans="2:5" x14ac:dyDescent="0.4">
      <c r="B1149" s="147" t="s">
        <v>1446</v>
      </c>
      <c r="C1149" s="147" t="s">
        <v>1445</v>
      </c>
      <c r="D1149" s="147" t="s">
        <v>1373</v>
      </c>
      <c r="E1149" s="147">
        <v>412</v>
      </c>
    </row>
    <row r="1150" spans="2:5" x14ac:dyDescent="0.4">
      <c r="B1150" s="147" t="s">
        <v>1447</v>
      </c>
      <c r="C1150" s="147" t="s">
        <v>2870</v>
      </c>
      <c r="D1150" s="147" t="s">
        <v>1362</v>
      </c>
      <c r="E1150" s="147">
        <v>3710</v>
      </c>
    </row>
    <row r="1151" spans="2:5" x14ac:dyDescent="0.4">
      <c r="B1151" s="147" t="s">
        <v>1448</v>
      </c>
      <c r="C1151" s="147" t="s">
        <v>2871</v>
      </c>
      <c r="D1151" s="147"/>
      <c r="E1151" s="147">
        <v>17</v>
      </c>
    </row>
    <row r="1152" spans="2:5" x14ac:dyDescent="0.4">
      <c r="B1152" s="147" t="s">
        <v>1832</v>
      </c>
      <c r="C1152" s="147" t="s">
        <v>2872</v>
      </c>
      <c r="D1152" s="147"/>
      <c r="E1152" s="147">
        <v>11</v>
      </c>
    </row>
    <row r="1153" spans="2:5" x14ac:dyDescent="0.4">
      <c r="B1153" s="147" t="s">
        <v>1449</v>
      </c>
      <c r="C1153" s="147" t="s">
        <v>2873</v>
      </c>
      <c r="D1153" s="147"/>
      <c r="E1153" s="147">
        <v>544</v>
      </c>
    </row>
    <row r="1154" spans="2:5" x14ac:dyDescent="0.4">
      <c r="B1154" s="147" t="s">
        <v>1450</v>
      </c>
      <c r="C1154" s="147" t="s">
        <v>2874</v>
      </c>
      <c r="D1154" s="147"/>
      <c r="E1154" s="147">
        <v>868</v>
      </c>
    </row>
    <row r="1155" spans="2:5" x14ac:dyDescent="0.4">
      <c r="B1155" s="147" t="s">
        <v>1451</v>
      </c>
      <c r="C1155" s="147" t="s">
        <v>2875</v>
      </c>
      <c r="D1155" s="147"/>
      <c r="E1155" s="147">
        <v>5370</v>
      </c>
    </row>
    <row r="1156" spans="2:5" x14ac:dyDescent="0.4">
      <c r="B1156" s="147" t="s">
        <v>1452</v>
      </c>
      <c r="C1156" s="147" t="s">
        <v>2876</v>
      </c>
      <c r="D1156" s="147"/>
      <c r="E1156" s="147">
        <v>1020</v>
      </c>
    </row>
    <row r="1157" spans="2:5" x14ac:dyDescent="0.4">
      <c r="B1157" s="147" t="s">
        <v>1453</v>
      </c>
      <c r="C1157" s="147" t="s">
        <v>2877</v>
      </c>
      <c r="D1157" s="147"/>
      <c r="E1157" s="147">
        <v>1490</v>
      </c>
    </row>
    <row r="1158" spans="2:5" x14ac:dyDescent="0.4">
      <c r="B1158" s="147" t="s">
        <v>1454</v>
      </c>
      <c r="C1158" s="147" t="s">
        <v>3140</v>
      </c>
      <c r="D1158" s="147"/>
      <c r="E1158" s="147">
        <v>411</v>
      </c>
    </row>
    <row r="1159" spans="2:5" x14ac:dyDescent="0.4">
      <c r="B1159" s="147" t="s">
        <v>1455</v>
      </c>
      <c r="C1159" s="147" t="s">
        <v>3141</v>
      </c>
      <c r="D1159" s="147"/>
      <c r="E1159" s="147">
        <v>406</v>
      </c>
    </row>
    <row r="1160" spans="2:5" x14ac:dyDescent="0.4">
      <c r="B1160" s="147" t="s">
        <v>1456</v>
      </c>
      <c r="C1160" s="147" t="s">
        <v>2880</v>
      </c>
      <c r="D1160" s="147"/>
      <c r="E1160" s="147">
        <v>180</v>
      </c>
    </row>
    <row r="1161" spans="2:5" x14ac:dyDescent="0.4">
      <c r="B1161" s="147" t="s">
        <v>1457</v>
      </c>
      <c r="C1161" s="147" t="s">
        <v>2881</v>
      </c>
      <c r="D1161" s="147"/>
      <c r="E1161" s="147">
        <v>92</v>
      </c>
    </row>
    <row r="1162" spans="2:5" x14ac:dyDescent="0.4">
      <c r="B1162" s="147" t="s">
        <v>1458</v>
      </c>
      <c r="C1162" s="147" t="s">
        <v>2882</v>
      </c>
      <c r="D1162" s="147"/>
      <c r="E1162" s="147">
        <v>144</v>
      </c>
    </row>
    <row r="1163" spans="2:5" x14ac:dyDescent="0.4">
      <c r="B1163" s="147" t="s">
        <v>1459</v>
      </c>
      <c r="C1163" s="147" t="s">
        <v>2883</v>
      </c>
      <c r="D1163" s="147"/>
      <c r="E1163" s="147">
        <v>1600</v>
      </c>
    </row>
    <row r="1164" spans="2:5" x14ac:dyDescent="0.4">
      <c r="B1164" s="147" t="s">
        <v>1460</v>
      </c>
      <c r="C1164" s="147" t="s">
        <v>2884</v>
      </c>
      <c r="D1164" s="147"/>
      <c r="E1164" s="147">
        <v>2070</v>
      </c>
    </row>
    <row r="1165" spans="2:5" x14ac:dyDescent="0.4">
      <c r="B1165" s="147" t="s">
        <v>1461</v>
      </c>
      <c r="C1165" s="147" t="s">
        <v>2885</v>
      </c>
      <c r="D1165" s="147"/>
      <c r="E1165" s="147">
        <v>4470</v>
      </c>
    </row>
    <row r="1166" spans="2:5" x14ac:dyDescent="0.4">
      <c r="B1166" s="147" t="s">
        <v>1833</v>
      </c>
      <c r="C1166" s="147" t="s">
        <v>2887</v>
      </c>
      <c r="D1166" s="147"/>
      <c r="E1166" s="147">
        <v>17</v>
      </c>
    </row>
    <row r="1167" spans="2:5" x14ac:dyDescent="0.4">
      <c r="B1167" s="147" t="s">
        <v>1834</v>
      </c>
      <c r="C1167" s="147" t="s">
        <v>2888</v>
      </c>
      <c r="D1167" s="147"/>
      <c r="E1167" s="147">
        <v>18</v>
      </c>
    </row>
    <row r="1168" spans="2:5" x14ac:dyDescent="0.4">
      <c r="B1168" s="147" t="s">
        <v>1463</v>
      </c>
      <c r="C1168" s="147" t="s">
        <v>3142</v>
      </c>
      <c r="D1168" s="147"/>
      <c r="E1168" s="147">
        <v>3490</v>
      </c>
    </row>
    <row r="1169" spans="2:5" x14ac:dyDescent="0.4">
      <c r="B1169" s="147" t="s">
        <v>1465</v>
      </c>
      <c r="C1169" s="147" t="s">
        <v>3143</v>
      </c>
      <c r="D1169" s="147"/>
      <c r="E1169" s="147">
        <v>3210</v>
      </c>
    </row>
    <row r="1170" spans="2:5" x14ac:dyDescent="0.4">
      <c r="B1170" s="147" t="s">
        <v>1467</v>
      </c>
      <c r="C1170" s="147" t="s">
        <v>3144</v>
      </c>
      <c r="D1170" s="147"/>
      <c r="E1170" s="147">
        <v>4430</v>
      </c>
    </row>
    <row r="1171" spans="2:5" x14ac:dyDescent="0.4">
      <c r="B1171" s="147" t="s">
        <v>1468</v>
      </c>
      <c r="C1171" s="147" t="s">
        <v>3145</v>
      </c>
      <c r="D1171" s="147"/>
      <c r="E1171" s="147">
        <v>4350</v>
      </c>
    </row>
    <row r="1172" spans="2:5" x14ac:dyDescent="0.4">
      <c r="B1172" s="147" t="s">
        <v>1469</v>
      </c>
      <c r="C1172" s="147" t="s">
        <v>3146</v>
      </c>
      <c r="D1172" s="147"/>
      <c r="E1172" s="147">
        <v>5870</v>
      </c>
    </row>
    <row r="1173" spans="2:5" x14ac:dyDescent="0.4">
      <c r="B1173" s="147" t="s">
        <v>1470</v>
      </c>
      <c r="C1173" s="147" t="s">
        <v>3147</v>
      </c>
      <c r="D1173" s="147"/>
      <c r="E1173" s="147">
        <v>3730</v>
      </c>
    </row>
    <row r="1174" spans="2:5" x14ac:dyDescent="0.4">
      <c r="B1174" s="147" t="s">
        <v>1471</v>
      </c>
      <c r="C1174" s="147" t="s">
        <v>3148</v>
      </c>
      <c r="D1174" s="147"/>
      <c r="E1174" s="147">
        <v>6030</v>
      </c>
    </row>
    <row r="1175" spans="2:5" x14ac:dyDescent="0.4">
      <c r="B1175" s="147" t="s">
        <v>1472</v>
      </c>
      <c r="C1175" s="147" t="s">
        <v>2893</v>
      </c>
      <c r="D1175" s="147"/>
      <c r="E1175" s="147">
        <v>4120</v>
      </c>
    </row>
    <row r="1176" spans="2:5" x14ac:dyDescent="0.4">
      <c r="B1176" s="147" t="s">
        <v>1473</v>
      </c>
      <c r="C1176" s="147" t="s">
        <v>2894</v>
      </c>
      <c r="D1176" s="147"/>
      <c r="E1176" s="147">
        <v>3750</v>
      </c>
    </row>
    <row r="1177" spans="2:5" x14ac:dyDescent="0.4">
      <c r="B1177" s="147" t="s">
        <v>1474</v>
      </c>
      <c r="C1177" s="147" t="s">
        <v>2895</v>
      </c>
      <c r="D1177" s="147"/>
      <c r="E1177" s="147">
        <v>6100</v>
      </c>
    </row>
    <row r="1178" spans="2:5" x14ac:dyDescent="0.4">
      <c r="B1178" s="147" t="s">
        <v>1475</v>
      </c>
      <c r="C1178" s="147" t="s">
        <v>2896</v>
      </c>
      <c r="D1178" s="147"/>
      <c r="E1178" s="147">
        <v>229</v>
      </c>
    </row>
    <row r="1179" spans="2:5" x14ac:dyDescent="0.4">
      <c r="B1179" s="147" t="s">
        <v>1476</v>
      </c>
      <c r="C1179" s="147" t="s">
        <v>3149</v>
      </c>
      <c r="D1179" s="147"/>
      <c r="E1179" s="147">
        <v>564</v>
      </c>
    </row>
    <row r="1180" spans="2:5" x14ac:dyDescent="0.4">
      <c r="B1180" s="147" t="s">
        <v>1477</v>
      </c>
      <c r="C1180" s="147" t="s">
        <v>3150</v>
      </c>
      <c r="D1180" s="147"/>
      <c r="E1180" s="147">
        <v>633</v>
      </c>
    </row>
    <row r="1181" spans="2:5" x14ac:dyDescent="0.4">
      <c r="B1181" s="147" t="s">
        <v>1478</v>
      </c>
      <c r="C1181" s="147" t="s">
        <v>3151</v>
      </c>
      <c r="D1181" s="147"/>
      <c r="E1181" s="147">
        <v>1620</v>
      </c>
    </row>
    <row r="1182" spans="2:5" x14ac:dyDescent="0.4">
      <c r="B1182" s="147" t="s">
        <v>1479</v>
      </c>
      <c r="C1182" s="147" t="s">
        <v>3152</v>
      </c>
      <c r="D1182" s="147"/>
      <c r="E1182" s="147">
        <v>1690</v>
      </c>
    </row>
    <row r="1183" spans="2:5" x14ac:dyDescent="0.4">
      <c r="B1183" s="147" t="s">
        <v>1480</v>
      </c>
      <c r="C1183" s="147" t="s">
        <v>2901</v>
      </c>
      <c r="D1183" s="147"/>
      <c r="E1183" s="147">
        <v>748</v>
      </c>
    </row>
    <row r="1184" spans="2:5" x14ac:dyDescent="0.4">
      <c r="B1184" s="147" t="s">
        <v>1481</v>
      </c>
      <c r="C1184" s="147" t="s">
        <v>2902</v>
      </c>
      <c r="D1184" s="147"/>
      <c r="E1184" s="147">
        <v>2050</v>
      </c>
    </row>
    <row r="1185" spans="2:5" x14ac:dyDescent="0.4">
      <c r="B1185" s="147" t="s">
        <v>1482</v>
      </c>
      <c r="C1185" s="147" t="s">
        <v>2903</v>
      </c>
      <c r="D1185" s="147"/>
      <c r="E1185" s="147">
        <v>1510</v>
      </c>
    </row>
    <row r="1186" spans="2:5" x14ac:dyDescent="0.4">
      <c r="B1186" s="147" t="s">
        <v>1483</v>
      </c>
      <c r="C1186" s="147" t="s">
        <v>2904</v>
      </c>
      <c r="D1186" s="147"/>
      <c r="E1186" s="147">
        <v>1520</v>
      </c>
    </row>
    <row r="1187" spans="2:5" x14ac:dyDescent="0.4">
      <c r="B1187" s="147" t="s">
        <v>1484</v>
      </c>
      <c r="C1187" s="147" t="s">
        <v>2905</v>
      </c>
      <c r="D1187" s="147"/>
      <c r="E1187" s="147">
        <v>1610</v>
      </c>
    </row>
    <row r="1188" spans="2:5" x14ac:dyDescent="0.4">
      <c r="B1188" s="147" t="s">
        <v>1485</v>
      </c>
      <c r="C1188" s="147" t="s">
        <v>2906</v>
      </c>
      <c r="D1188" s="147"/>
      <c r="E1188" s="147">
        <v>1490</v>
      </c>
    </row>
    <row r="1189" spans="2:5" x14ac:dyDescent="0.4">
      <c r="B1189" s="147" t="s">
        <v>1486</v>
      </c>
      <c r="C1189" s="147" t="s">
        <v>2907</v>
      </c>
      <c r="D1189" s="147"/>
      <c r="E1189" s="147">
        <v>1440</v>
      </c>
    </row>
    <row r="1190" spans="2:5" x14ac:dyDescent="0.4">
      <c r="B1190" s="147" t="s">
        <v>1487</v>
      </c>
      <c r="C1190" s="147" t="s">
        <v>2908</v>
      </c>
      <c r="D1190" s="147"/>
      <c r="E1190" s="147">
        <v>1540</v>
      </c>
    </row>
    <row r="1191" spans="2:5" x14ac:dyDescent="0.4">
      <c r="B1191" s="147" t="s">
        <v>1488</v>
      </c>
      <c r="C1191" s="147" t="s">
        <v>3153</v>
      </c>
      <c r="D1191" s="147"/>
      <c r="E1191" s="147">
        <v>1600</v>
      </c>
    </row>
    <row r="1192" spans="2:5" x14ac:dyDescent="0.4">
      <c r="B1192" s="147" t="s">
        <v>1489</v>
      </c>
      <c r="C1192" s="147" t="s">
        <v>3154</v>
      </c>
      <c r="D1192" s="147"/>
      <c r="E1192" s="147">
        <v>1620</v>
      </c>
    </row>
    <row r="1193" spans="2:5" x14ac:dyDescent="0.4">
      <c r="B1193" s="147" t="s">
        <v>1490</v>
      </c>
      <c r="C1193" s="147" t="s">
        <v>3155</v>
      </c>
      <c r="D1193" s="147"/>
      <c r="E1193" s="147">
        <v>1610</v>
      </c>
    </row>
    <row r="1194" spans="2:5" x14ac:dyDescent="0.4">
      <c r="B1194" s="147" t="s">
        <v>1491</v>
      </c>
      <c r="C1194" s="147" t="s">
        <v>3156</v>
      </c>
      <c r="D1194" s="147"/>
      <c r="E1194" s="147">
        <v>1630</v>
      </c>
    </row>
    <row r="1195" spans="2:5" x14ac:dyDescent="0.4">
      <c r="B1195" s="147" t="s">
        <v>1492</v>
      </c>
      <c r="C1195" s="147" t="s">
        <v>3157</v>
      </c>
      <c r="D1195" s="147"/>
      <c r="E1195" s="147">
        <v>5780</v>
      </c>
    </row>
    <row r="1196" spans="2:5" x14ac:dyDescent="0.4">
      <c r="B1196" s="147" t="s">
        <v>1493</v>
      </c>
      <c r="C1196" s="147" t="s">
        <v>2914</v>
      </c>
      <c r="D1196" s="147"/>
      <c r="E1196" s="147">
        <v>22200</v>
      </c>
    </row>
    <row r="1197" spans="2:5" x14ac:dyDescent="0.4">
      <c r="B1197" s="147" t="s">
        <v>1494</v>
      </c>
      <c r="C1197" s="147" t="s">
        <v>2915</v>
      </c>
      <c r="D1197" s="147" t="s">
        <v>332</v>
      </c>
      <c r="E1197" s="147">
        <v>6</v>
      </c>
    </row>
    <row r="1198" spans="2:5" x14ac:dyDescent="0.4">
      <c r="B1198" s="147" t="s">
        <v>1495</v>
      </c>
      <c r="C1198" s="147" t="s">
        <v>2916</v>
      </c>
      <c r="D1198" s="147" t="s">
        <v>332</v>
      </c>
      <c r="E1198" s="147">
        <v>10</v>
      </c>
    </row>
    <row r="1199" spans="2:5" x14ac:dyDescent="0.4">
      <c r="B1199" s="147" t="s">
        <v>1496</v>
      </c>
      <c r="C1199" s="147" t="s">
        <v>2917</v>
      </c>
      <c r="D1199" s="147" t="s">
        <v>335</v>
      </c>
      <c r="E1199" s="147">
        <v>37</v>
      </c>
    </row>
    <row r="1200" spans="2:5" x14ac:dyDescent="0.4">
      <c r="B1200" s="147" t="s">
        <v>1497</v>
      </c>
      <c r="C1200" s="147" t="s">
        <v>2918</v>
      </c>
      <c r="D1200" s="147" t="s">
        <v>332</v>
      </c>
      <c r="E1200" s="147">
        <v>25</v>
      </c>
    </row>
    <row r="1201" spans="2:5" x14ac:dyDescent="0.4">
      <c r="B1201" s="147" t="s">
        <v>1498</v>
      </c>
      <c r="C1201" s="147" t="s">
        <v>3158</v>
      </c>
      <c r="D1201" s="147"/>
      <c r="E1201" s="147">
        <v>1060</v>
      </c>
    </row>
    <row r="1202" spans="2:5" x14ac:dyDescent="0.4">
      <c r="B1202" s="147" t="s">
        <v>1499</v>
      </c>
      <c r="C1202" s="147" t="s">
        <v>3159</v>
      </c>
      <c r="D1202" s="147"/>
      <c r="E1202" s="147">
        <v>139</v>
      </c>
    </row>
    <row r="1203" spans="2:5" x14ac:dyDescent="0.4">
      <c r="B1203" s="147" t="s">
        <v>1500</v>
      </c>
      <c r="C1203" s="147" t="s">
        <v>3160</v>
      </c>
      <c r="D1203" s="147"/>
      <c r="E1203" s="147">
        <v>303</v>
      </c>
    </row>
    <row r="1204" spans="2:5" x14ac:dyDescent="0.4">
      <c r="B1204" s="147" t="s">
        <v>1501</v>
      </c>
      <c r="C1204" s="147" t="s">
        <v>2922</v>
      </c>
      <c r="D1204" s="147"/>
      <c r="E1204" s="147">
        <v>1080000</v>
      </c>
    </row>
    <row r="1205" spans="2:5" x14ac:dyDescent="0.4">
      <c r="B1205" s="147" t="s">
        <v>2923</v>
      </c>
      <c r="C1205" s="147" t="s">
        <v>2924</v>
      </c>
      <c r="D1205" s="147"/>
      <c r="E1205" s="147"/>
    </row>
    <row r="1206" spans="2:5" x14ac:dyDescent="0.4">
      <c r="B1206" s="136" t="s">
        <v>2925</v>
      </c>
      <c r="C1206" s="136" t="s">
        <v>2925</v>
      </c>
      <c r="D1206" s="136" t="s">
        <v>2925</v>
      </c>
      <c r="E1206" s="136" t="s">
        <v>2925</v>
      </c>
    </row>
  </sheetData>
  <sheetProtection algorithmName="SHA-512" hashValue="jJrgVgWkPy+P0d2SqS6ByMLV/Z45RM/kt0+vrJVgMIKrNUbR7kTndC7MhrMgOCcj6hd5v/+f/5q6e6qqG9aPUA==" saltValue="Z+orrqhE2OpU0QEL/b5lfA==" spinCount="100000" sheet="1" objects="1" scenarios="1"/>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0C4D4-A17D-440D-95C5-75216848589D}">
  <sheetPr codeName="Sheet7">
    <tabColor theme="4"/>
  </sheetPr>
  <dimension ref="A1"/>
  <sheetViews>
    <sheetView workbookViewId="0">
      <selection activeCell="AA27" sqref="AA27"/>
    </sheetView>
  </sheetViews>
  <sheetFormatPr defaultRowHeight="18.75" x14ac:dyDescent="0.4"/>
  <sheetData/>
  <sheetProtection algorithmName="SHA-512" hashValue="EQU8IYvzH/g+Rqv519nTzE8NfyPUSre6UNvb/yMktPB2tPsdZkZSpJqx6CgOPxjaz8SsNhXAn22J5J50ObGmEA==" saltValue="j/3VGbUTYosbMP/qTgCA9A==" spinCount="100000" sheet="1" objects="1" scenarios="1"/>
  <phoneticPr fontId="1"/>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7D4AD-EBBF-446F-8338-8536F200FB67}">
  <sheetPr>
    <tabColor theme="7" tint="0.79998168889431442"/>
  </sheetPr>
  <dimension ref="B1:E1193"/>
  <sheetViews>
    <sheetView showGridLines="0" workbookViewId="0">
      <selection activeCell="B3" sqref="B3"/>
    </sheetView>
  </sheetViews>
  <sheetFormatPr defaultRowHeight="15.75" x14ac:dyDescent="0.4"/>
  <cols>
    <col min="1" max="1" width="4.375" style="136" customWidth="1"/>
    <col min="2" max="2" width="18" style="136" customWidth="1"/>
    <col min="3" max="3" width="102.5" style="136" customWidth="1"/>
    <col min="4" max="16384" width="9" style="136"/>
  </cols>
  <sheetData>
    <row r="1" spans="2:5" x14ac:dyDescent="0.4">
      <c r="B1" s="145" t="s">
        <v>3161</v>
      </c>
    </row>
    <row r="2" spans="2:5" x14ac:dyDescent="0.4">
      <c r="B2" s="146" t="s">
        <v>298</v>
      </c>
      <c r="C2" s="146" t="s">
        <v>27</v>
      </c>
      <c r="D2" s="146" t="s">
        <v>297</v>
      </c>
      <c r="E2" s="146" t="s">
        <v>1523</v>
      </c>
    </row>
    <row r="3" spans="2:5" x14ac:dyDescent="0.4">
      <c r="B3" s="147" t="s">
        <v>1524</v>
      </c>
      <c r="C3" s="147" t="s">
        <v>1853</v>
      </c>
      <c r="D3" s="147"/>
      <c r="E3" s="147">
        <v>554</v>
      </c>
    </row>
    <row r="4" spans="2:5" x14ac:dyDescent="0.4">
      <c r="B4" s="147" t="s">
        <v>1525</v>
      </c>
      <c r="C4" s="147" t="s">
        <v>1854</v>
      </c>
      <c r="D4" s="147"/>
      <c r="E4" s="147">
        <v>884</v>
      </c>
    </row>
    <row r="5" spans="2:5" x14ac:dyDescent="0.4">
      <c r="B5" s="147" t="s">
        <v>299</v>
      </c>
      <c r="C5" s="147" t="s">
        <v>1855</v>
      </c>
      <c r="D5" s="147"/>
      <c r="E5" s="147">
        <v>5470</v>
      </c>
    </row>
    <row r="6" spans="2:5" x14ac:dyDescent="0.4">
      <c r="B6" s="147" t="s">
        <v>300</v>
      </c>
      <c r="C6" s="147" t="s">
        <v>1856</v>
      </c>
      <c r="D6" s="147"/>
      <c r="E6" s="147">
        <v>1040</v>
      </c>
    </row>
    <row r="7" spans="2:5" x14ac:dyDescent="0.4">
      <c r="B7" s="147" t="s">
        <v>1526</v>
      </c>
      <c r="C7" s="147" t="s">
        <v>1857</v>
      </c>
      <c r="D7" s="147"/>
      <c r="E7" s="147">
        <v>1520</v>
      </c>
    </row>
    <row r="8" spans="2:5" x14ac:dyDescent="0.4">
      <c r="B8" s="147" t="s">
        <v>1527</v>
      </c>
      <c r="C8" s="147" t="s">
        <v>2927</v>
      </c>
      <c r="D8" s="147"/>
      <c r="E8" s="147">
        <v>419</v>
      </c>
    </row>
    <row r="9" spans="2:5" x14ac:dyDescent="0.4">
      <c r="B9" s="147" t="s">
        <v>1528</v>
      </c>
      <c r="C9" s="147" t="s">
        <v>2928</v>
      </c>
      <c r="D9" s="147"/>
      <c r="E9" s="147">
        <v>414</v>
      </c>
    </row>
    <row r="10" spans="2:5" x14ac:dyDescent="0.4">
      <c r="B10" s="147" t="s">
        <v>1529</v>
      </c>
      <c r="C10" s="147" t="s">
        <v>1860</v>
      </c>
      <c r="D10" s="147"/>
      <c r="E10" s="147">
        <v>4190</v>
      </c>
    </row>
    <row r="11" spans="2:5" x14ac:dyDescent="0.4">
      <c r="B11" s="147" t="s">
        <v>1530</v>
      </c>
      <c r="C11" s="147" t="s">
        <v>1861</v>
      </c>
      <c r="D11" s="147"/>
      <c r="E11" s="147">
        <v>5790</v>
      </c>
    </row>
    <row r="12" spans="2:5" x14ac:dyDescent="0.4">
      <c r="B12" s="147" t="s">
        <v>1531</v>
      </c>
      <c r="C12" s="147" t="s">
        <v>1862</v>
      </c>
      <c r="D12" s="147"/>
      <c r="E12" s="147">
        <v>3800</v>
      </c>
    </row>
    <row r="13" spans="2:5" x14ac:dyDescent="0.4">
      <c r="B13" s="147" t="s">
        <v>1532</v>
      </c>
      <c r="C13" s="147" t="s">
        <v>1863</v>
      </c>
      <c r="D13" s="147"/>
      <c r="E13" s="147">
        <v>6140</v>
      </c>
    </row>
    <row r="14" spans="2:5" x14ac:dyDescent="0.4">
      <c r="B14" s="147" t="s">
        <v>301</v>
      </c>
      <c r="C14" s="147" t="s">
        <v>1864</v>
      </c>
      <c r="D14" s="147"/>
      <c r="E14" s="147">
        <v>4080</v>
      </c>
    </row>
    <row r="15" spans="2:5" x14ac:dyDescent="0.4">
      <c r="B15" s="147" t="s">
        <v>302</v>
      </c>
      <c r="C15" s="147" t="s">
        <v>1865</v>
      </c>
      <c r="D15" s="147"/>
      <c r="E15" s="147">
        <v>3510</v>
      </c>
    </row>
    <row r="16" spans="2:5" x14ac:dyDescent="0.4">
      <c r="B16" s="147" t="s">
        <v>303</v>
      </c>
      <c r="C16" s="147" t="s">
        <v>1866</v>
      </c>
      <c r="D16" s="147"/>
      <c r="E16" s="147">
        <v>6180</v>
      </c>
    </row>
    <row r="17" spans="2:5" x14ac:dyDescent="0.4">
      <c r="B17" s="147" t="s">
        <v>304</v>
      </c>
      <c r="C17" s="147" t="s">
        <v>1867</v>
      </c>
      <c r="D17" s="147"/>
      <c r="E17" s="147">
        <v>233</v>
      </c>
    </row>
    <row r="18" spans="2:5" x14ac:dyDescent="0.4">
      <c r="B18" s="147" t="s">
        <v>305</v>
      </c>
      <c r="C18" s="147" t="s">
        <v>2929</v>
      </c>
      <c r="D18" s="147"/>
      <c r="E18" s="147">
        <v>561</v>
      </c>
    </row>
    <row r="19" spans="2:5" x14ac:dyDescent="0.4">
      <c r="B19" s="147" t="s">
        <v>306</v>
      </c>
      <c r="C19" s="147" t="s">
        <v>2930</v>
      </c>
      <c r="D19" s="147"/>
      <c r="E19" s="147">
        <v>645</v>
      </c>
    </row>
    <row r="20" spans="2:5" x14ac:dyDescent="0.4">
      <c r="B20" s="147" t="s">
        <v>307</v>
      </c>
      <c r="C20" s="147" t="s">
        <v>2931</v>
      </c>
      <c r="D20" s="147"/>
      <c r="E20" s="147">
        <v>1650</v>
      </c>
    </row>
    <row r="21" spans="2:5" x14ac:dyDescent="0.4">
      <c r="B21" s="147" t="s">
        <v>308</v>
      </c>
      <c r="C21" s="147" t="s">
        <v>2932</v>
      </c>
      <c r="D21" s="147"/>
      <c r="E21" s="147">
        <v>1720</v>
      </c>
    </row>
    <row r="22" spans="2:5" x14ac:dyDescent="0.4">
      <c r="B22" s="147" t="s">
        <v>309</v>
      </c>
      <c r="C22" s="147" t="s">
        <v>1872</v>
      </c>
      <c r="D22" s="147"/>
      <c r="E22" s="147">
        <v>741</v>
      </c>
    </row>
    <row r="23" spans="2:5" x14ac:dyDescent="0.4">
      <c r="B23" s="147" t="s">
        <v>310</v>
      </c>
      <c r="C23" s="147" t="s">
        <v>1873</v>
      </c>
      <c r="D23" s="147"/>
      <c r="E23" s="147">
        <v>2090</v>
      </c>
    </row>
    <row r="24" spans="2:5" x14ac:dyDescent="0.4">
      <c r="B24" s="147" t="s">
        <v>311</v>
      </c>
      <c r="C24" s="147" t="s">
        <v>1874</v>
      </c>
      <c r="D24" s="147"/>
      <c r="E24" s="147">
        <v>183</v>
      </c>
    </row>
    <row r="25" spans="2:5" x14ac:dyDescent="0.4">
      <c r="B25" s="147" t="s">
        <v>312</v>
      </c>
      <c r="C25" s="147" t="s">
        <v>1875</v>
      </c>
      <c r="D25" s="147"/>
      <c r="E25" s="147">
        <v>94</v>
      </c>
    </row>
    <row r="26" spans="2:5" x14ac:dyDescent="0.4">
      <c r="B26" s="147" t="s">
        <v>313</v>
      </c>
      <c r="C26" s="147" t="s">
        <v>1876</v>
      </c>
      <c r="D26" s="147"/>
      <c r="E26" s="147">
        <v>147</v>
      </c>
    </row>
    <row r="27" spans="2:5" x14ac:dyDescent="0.4">
      <c r="B27" s="147" t="s">
        <v>314</v>
      </c>
      <c r="C27" s="147" t="s">
        <v>1877</v>
      </c>
      <c r="D27" s="147"/>
      <c r="E27" s="147">
        <v>1630</v>
      </c>
    </row>
    <row r="28" spans="2:5" x14ac:dyDescent="0.4">
      <c r="B28" s="147" t="s">
        <v>315</v>
      </c>
      <c r="C28" s="147" t="s">
        <v>1878</v>
      </c>
      <c r="D28" s="147"/>
      <c r="E28" s="147">
        <v>2110</v>
      </c>
    </row>
    <row r="29" spans="2:5" x14ac:dyDescent="0.4">
      <c r="B29" s="147" t="s">
        <v>316</v>
      </c>
      <c r="C29" s="147" t="s">
        <v>1879</v>
      </c>
      <c r="D29" s="147"/>
      <c r="E29" s="147">
        <v>3880</v>
      </c>
    </row>
    <row r="30" spans="2:5" x14ac:dyDescent="0.4">
      <c r="B30" s="147" t="s">
        <v>317</v>
      </c>
      <c r="C30" s="147" t="s">
        <v>3162</v>
      </c>
      <c r="D30" s="147"/>
      <c r="E30" s="147">
        <v>1500</v>
      </c>
    </row>
    <row r="31" spans="2:5" x14ac:dyDescent="0.4">
      <c r="B31" s="147" t="s">
        <v>318</v>
      </c>
      <c r="C31" s="147" t="s">
        <v>3163</v>
      </c>
      <c r="D31" s="147"/>
      <c r="E31" s="147">
        <v>1500</v>
      </c>
    </row>
    <row r="32" spans="2:5" x14ac:dyDescent="0.4">
      <c r="B32" s="147" t="s">
        <v>319</v>
      </c>
      <c r="C32" s="147" t="s">
        <v>3164</v>
      </c>
      <c r="D32" s="147"/>
      <c r="E32" s="147">
        <v>1490</v>
      </c>
    </row>
    <row r="33" spans="2:5" x14ac:dyDescent="0.4">
      <c r="B33" s="147" t="s">
        <v>320</v>
      </c>
      <c r="C33" s="147" t="s">
        <v>3165</v>
      </c>
      <c r="D33" s="147"/>
      <c r="E33" s="147">
        <v>1570</v>
      </c>
    </row>
    <row r="34" spans="2:5" x14ac:dyDescent="0.4">
      <c r="B34" s="147" t="s">
        <v>321</v>
      </c>
      <c r="C34" s="147" t="s">
        <v>3166</v>
      </c>
      <c r="D34" s="147"/>
      <c r="E34" s="147">
        <v>1620</v>
      </c>
    </row>
    <row r="35" spans="2:5" x14ac:dyDescent="0.4">
      <c r="B35" s="147" t="s">
        <v>322</v>
      </c>
      <c r="C35" s="147" t="s">
        <v>3167</v>
      </c>
      <c r="D35" s="147"/>
      <c r="E35" s="147">
        <v>5700</v>
      </c>
    </row>
    <row r="36" spans="2:5" x14ac:dyDescent="0.4">
      <c r="B36" s="147" t="s">
        <v>328</v>
      </c>
      <c r="C36" s="147" t="s">
        <v>1891</v>
      </c>
      <c r="D36" s="147"/>
      <c r="E36" s="147">
        <v>21700</v>
      </c>
    </row>
    <row r="37" spans="2:5" x14ac:dyDescent="0.4">
      <c r="B37" s="147" t="s">
        <v>329</v>
      </c>
      <c r="C37" s="147" t="s">
        <v>2933</v>
      </c>
      <c r="D37" s="147"/>
      <c r="E37" s="147">
        <v>3240</v>
      </c>
    </row>
    <row r="38" spans="2:5" x14ac:dyDescent="0.4">
      <c r="B38" s="147" t="s">
        <v>330</v>
      </c>
      <c r="C38" s="147" t="s">
        <v>2934</v>
      </c>
      <c r="D38" s="147"/>
      <c r="E38" s="147">
        <v>3150</v>
      </c>
    </row>
    <row r="39" spans="2:5" x14ac:dyDescent="0.4">
      <c r="B39" s="147" t="s">
        <v>331</v>
      </c>
      <c r="C39" s="147" t="s">
        <v>2935</v>
      </c>
      <c r="D39" s="147"/>
      <c r="E39" s="147">
        <v>4330</v>
      </c>
    </row>
    <row r="40" spans="2:5" x14ac:dyDescent="0.4">
      <c r="B40" s="147" t="s">
        <v>333</v>
      </c>
      <c r="C40" s="147" t="s">
        <v>1895</v>
      </c>
      <c r="D40" s="147" t="s">
        <v>332</v>
      </c>
      <c r="E40" s="147">
        <v>6</v>
      </c>
    </row>
    <row r="41" spans="2:5" x14ac:dyDescent="0.4">
      <c r="B41" s="147" t="s">
        <v>334</v>
      </c>
      <c r="C41" s="147" t="s">
        <v>1896</v>
      </c>
      <c r="D41" s="147" t="s">
        <v>332</v>
      </c>
      <c r="E41" s="147">
        <v>10</v>
      </c>
    </row>
    <row r="42" spans="2:5" x14ac:dyDescent="0.4">
      <c r="B42" s="147" t="s">
        <v>336</v>
      </c>
      <c r="C42" s="147" t="s">
        <v>1897</v>
      </c>
      <c r="D42" s="147" t="s">
        <v>335</v>
      </c>
      <c r="E42" s="147">
        <v>35</v>
      </c>
    </row>
    <row r="43" spans="2:5" x14ac:dyDescent="0.4">
      <c r="B43" s="147" t="s">
        <v>337</v>
      </c>
      <c r="C43" s="147" t="s">
        <v>1898</v>
      </c>
      <c r="D43" s="147" t="s">
        <v>332</v>
      </c>
      <c r="E43" s="147">
        <v>25</v>
      </c>
    </row>
    <row r="44" spans="2:5" x14ac:dyDescent="0.4">
      <c r="B44" s="147" t="s">
        <v>338</v>
      </c>
      <c r="C44" s="147" t="s">
        <v>2936</v>
      </c>
      <c r="D44" s="147"/>
      <c r="E44" s="147">
        <v>1080</v>
      </c>
    </row>
    <row r="45" spans="2:5" x14ac:dyDescent="0.4">
      <c r="B45" s="147" t="s">
        <v>339</v>
      </c>
      <c r="C45" s="147" t="s">
        <v>2937</v>
      </c>
      <c r="D45" s="147"/>
      <c r="E45" s="147">
        <v>142</v>
      </c>
    </row>
    <row r="46" spans="2:5" x14ac:dyDescent="0.4">
      <c r="B46" s="147" t="s">
        <v>340</v>
      </c>
      <c r="C46" s="147" t="s">
        <v>2938</v>
      </c>
      <c r="D46" s="147"/>
      <c r="E46" s="147">
        <v>309</v>
      </c>
    </row>
    <row r="47" spans="2:5" x14ac:dyDescent="0.4">
      <c r="B47" s="147" t="s">
        <v>341</v>
      </c>
      <c r="C47" s="147" t="s">
        <v>1902</v>
      </c>
      <c r="D47" s="147"/>
      <c r="E47" s="147">
        <v>1100000</v>
      </c>
    </row>
    <row r="48" spans="2:5" x14ac:dyDescent="0.4">
      <c r="B48" s="147" t="s">
        <v>1536</v>
      </c>
      <c r="C48" s="147" t="s">
        <v>3168</v>
      </c>
      <c r="D48" s="147"/>
      <c r="E48" s="147">
        <v>3790</v>
      </c>
    </row>
    <row r="49" spans="2:5" x14ac:dyDescent="0.4">
      <c r="B49" s="147" t="s">
        <v>1537</v>
      </c>
      <c r="C49" s="147" t="s">
        <v>3169</v>
      </c>
      <c r="D49" s="147"/>
      <c r="E49" s="147">
        <v>21700</v>
      </c>
    </row>
    <row r="50" spans="2:5" x14ac:dyDescent="0.4">
      <c r="B50" s="147" t="s">
        <v>1504</v>
      </c>
      <c r="C50" s="147" t="s">
        <v>3170</v>
      </c>
      <c r="D50" s="147"/>
      <c r="E50" s="147">
        <v>16500</v>
      </c>
    </row>
    <row r="51" spans="2:5" x14ac:dyDescent="0.4">
      <c r="B51" s="147" t="s">
        <v>1538</v>
      </c>
      <c r="C51" s="147" t="s">
        <v>3171</v>
      </c>
      <c r="D51" s="147"/>
      <c r="E51" s="147">
        <v>7480</v>
      </c>
    </row>
    <row r="52" spans="2:5" x14ac:dyDescent="0.4">
      <c r="B52" s="147" t="s">
        <v>1539</v>
      </c>
      <c r="C52" s="147" t="s">
        <v>3172</v>
      </c>
      <c r="D52" s="147"/>
      <c r="E52" s="147">
        <v>26500</v>
      </c>
    </row>
    <row r="53" spans="2:5" x14ac:dyDescent="0.4">
      <c r="B53" s="147" t="s">
        <v>1505</v>
      </c>
      <c r="C53" s="147" t="s">
        <v>3173</v>
      </c>
      <c r="D53" s="147"/>
      <c r="E53" s="147">
        <v>15800</v>
      </c>
    </row>
    <row r="54" spans="2:5" x14ac:dyDescent="0.4">
      <c r="B54" s="147" t="s">
        <v>1540</v>
      </c>
      <c r="C54" s="147" t="s">
        <v>3174</v>
      </c>
      <c r="D54" s="147" t="s">
        <v>1506</v>
      </c>
      <c r="E54" s="147">
        <v>20</v>
      </c>
    </row>
    <row r="55" spans="2:5" x14ac:dyDescent="0.4">
      <c r="B55" s="147" t="s">
        <v>1507</v>
      </c>
      <c r="C55" s="147" t="s">
        <v>3175</v>
      </c>
      <c r="D55" s="147"/>
      <c r="E55" s="147">
        <v>19800</v>
      </c>
    </row>
    <row r="56" spans="2:5" x14ac:dyDescent="0.4">
      <c r="B56" s="147" t="s">
        <v>342</v>
      </c>
      <c r="C56" s="147" t="s">
        <v>1903</v>
      </c>
      <c r="D56" s="147"/>
      <c r="E56" s="147">
        <v>2210</v>
      </c>
    </row>
    <row r="57" spans="2:5" x14ac:dyDescent="0.4">
      <c r="B57" s="147" t="s">
        <v>343</v>
      </c>
      <c r="C57" s="147" t="s">
        <v>1904</v>
      </c>
      <c r="D57" s="147"/>
      <c r="E57" s="147">
        <v>2850</v>
      </c>
    </row>
    <row r="58" spans="2:5" x14ac:dyDescent="0.4">
      <c r="B58" s="147" t="s">
        <v>344</v>
      </c>
      <c r="C58" s="147" t="s">
        <v>1905</v>
      </c>
      <c r="D58" s="147"/>
      <c r="E58" s="147">
        <v>14400</v>
      </c>
    </row>
    <row r="59" spans="2:5" x14ac:dyDescent="0.4">
      <c r="B59" s="147" t="s">
        <v>345</v>
      </c>
      <c r="C59" s="147" t="s">
        <v>1906</v>
      </c>
      <c r="D59" s="147"/>
      <c r="E59" s="147">
        <v>29900</v>
      </c>
    </row>
    <row r="60" spans="2:5" x14ac:dyDescent="0.4">
      <c r="B60" s="147" t="s">
        <v>1907</v>
      </c>
      <c r="C60" s="147" t="s">
        <v>1908</v>
      </c>
      <c r="D60" s="147"/>
      <c r="E60" s="147">
        <v>121000</v>
      </c>
    </row>
    <row r="61" spans="2:5" x14ac:dyDescent="0.4">
      <c r="B61" s="147" t="s">
        <v>347</v>
      </c>
      <c r="C61" s="147" t="s">
        <v>346</v>
      </c>
      <c r="D61" s="147"/>
      <c r="E61" s="147">
        <v>2490</v>
      </c>
    </row>
    <row r="62" spans="2:5" x14ac:dyDescent="0.4">
      <c r="B62" s="147" t="s">
        <v>348</v>
      </c>
      <c r="C62" s="147" t="s">
        <v>1909</v>
      </c>
      <c r="D62" s="147"/>
      <c r="E62" s="147">
        <v>14100</v>
      </c>
    </row>
    <row r="63" spans="2:5" x14ac:dyDescent="0.4">
      <c r="B63" s="147" t="s">
        <v>349</v>
      </c>
      <c r="C63" s="147" t="s">
        <v>1910</v>
      </c>
      <c r="D63" s="147"/>
      <c r="E63" s="147">
        <v>2130</v>
      </c>
    </row>
    <row r="64" spans="2:5" x14ac:dyDescent="0.4">
      <c r="B64" s="147" t="s">
        <v>350</v>
      </c>
      <c r="C64" s="147" t="s">
        <v>1911</v>
      </c>
      <c r="D64" s="147"/>
      <c r="E64" s="147">
        <v>3520</v>
      </c>
    </row>
    <row r="65" spans="2:5" x14ac:dyDescent="0.4">
      <c r="B65" s="147" t="s">
        <v>351</v>
      </c>
      <c r="C65" s="147" t="s">
        <v>2939</v>
      </c>
      <c r="D65" s="147"/>
      <c r="E65" s="147">
        <v>10000</v>
      </c>
    </row>
    <row r="66" spans="2:5" x14ac:dyDescent="0.4">
      <c r="B66" s="147" t="s">
        <v>352</v>
      </c>
      <c r="C66" s="147" t="s">
        <v>2940</v>
      </c>
      <c r="D66" s="147"/>
      <c r="E66" s="147">
        <v>16700</v>
      </c>
    </row>
    <row r="67" spans="2:5" x14ac:dyDescent="0.4">
      <c r="B67" s="147" t="s">
        <v>353</v>
      </c>
      <c r="C67" s="147" t="s">
        <v>1914</v>
      </c>
      <c r="D67" s="147"/>
      <c r="E67" s="147">
        <v>52400</v>
      </c>
    </row>
    <row r="68" spans="2:5" x14ac:dyDescent="0.4">
      <c r="B68" s="147" t="s">
        <v>354</v>
      </c>
      <c r="C68" s="147" t="s">
        <v>1915</v>
      </c>
      <c r="D68" s="147"/>
      <c r="E68" s="147">
        <v>38200</v>
      </c>
    </row>
    <row r="69" spans="2:5" x14ac:dyDescent="0.4">
      <c r="B69" s="147" t="s">
        <v>1553</v>
      </c>
      <c r="C69" s="147" t="s">
        <v>1916</v>
      </c>
      <c r="D69" s="147"/>
      <c r="E69" s="147">
        <v>51100</v>
      </c>
    </row>
    <row r="70" spans="2:5" x14ac:dyDescent="0.4">
      <c r="B70" s="147" t="s">
        <v>1554</v>
      </c>
      <c r="C70" s="147" t="s">
        <v>1917</v>
      </c>
      <c r="D70" s="147"/>
      <c r="E70" s="147">
        <v>46700</v>
      </c>
    </row>
    <row r="71" spans="2:5" x14ac:dyDescent="0.4">
      <c r="B71" s="147" t="s">
        <v>1555</v>
      </c>
      <c r="C71" s="147" t="s">
        <v>1918</v>
      </c>
      <c r="D71" s="147"/>
      <c r="E71" s="147">
        <v>74600</v>
      </c>
    </row>
    <row r="72" spans="2:5" x14ac:dyDescent="0.4">
      <c r="B72" s="147" t="s">
        <v>355</v>
      </c>
      <c r="C72" s="147" t="s">
        <v>3176</v>
      </c>
      <c r="D72" s="147"/>
      <c r="E72" s="147">
        <v>37200</v>
      </c>
    </row>
    <row r="73" spans="2:5" x14ac:dyDescent="0.4">
      <c r="B73" s="147" t="s">
        <v>356</v>
      </c>
      <c r="C73" s="147" t="s">
        <v>2941</v>
      </c>
      <c r="D73" s="147"/>
      <c r="E73" s="147">
        <v>63600</v>
      </c>
    </row>
    <row r="74" spans="2:5" x14ac:dyDescent="0.4">
      <c r="B74" s="147" t="s">
        <v>357</v>
      </c>
      <c r="C74" s="147" t="s">
        <v>2942</v>
      </c>
      <c r="D74" s="147"/>
      <c r="E74" s="147">
        <v>80300</v>
      </c>
    </row>
    <row r="75" spans="2:5" x14ac:dyDescent="0.4">
      <c r="B75" s="147" t="s">
        <v>358</v>
      </c>
      <c r="C75" s="147" t="s">
        <v>1922</v>
      </c>
      <c r="D75" s="147"/>
      <c r="E75" s="147">
        <v>173000</v>
      </c>
    </row>
    <row r="76" spans="2:5" x14ac:dyDescent="0.4">
      <c r="B76" s="147" t="s">
        <v>359</v>
      </c>
      <c r="C76" s="147" t="s">
        <v>1923</v>
      </c>
      <c r="D76" s="147"/>
      <c r="E76" s="147">
        <v>183000</v>
      </c>
    </row>
    <row r="77" spans="2:5" x14ac:dyDescent="0.4">
      <c r="B77" s="147" t="s">
        <v>360</v>
      </c>
      <c r="C77" s="147" t="s">
        <v>1924</v>
      </c>
      <c r="D77" s="147"/>
      <c r="E77" s="147">
        <v>164000</v>
      </c>
    </row>
    <row r="78" spans="2:5" x14ac:dyDescent="0.4">
      <c r="B78" s="147" t="s">
        <v>361</v>
      </c>
      <c r="C78" s="147" t="s">
        <v>1925</v>
      </c>
      <c r="D78" s="147"/>
      <c r="E78" s="147">
        <v>1870</v>
      </c>
    </row>
    <row r="79" spans="2:5" x14ac:dyDescent="0.4">
      <c r="B79" s="147" t="s">
        <v>362</v>
      </c>
      <c r="C79" s="147" t="s">
        <v>1926</v>
      </c>
      <c r="D79" s="147"/>
      <c r="E79" s="147">
        <v>13400</v>
      </c>
    </row>
    <row r="80" spans="2:5" x14ac:dyDescent="0.4">
      <c r="B80" s="147" t="s">
        <v>363</v>
      </c>
      <c r="C80" s="147" t="s">
        <v>1927</v>
      </c>
      <c r="D80" s="147"/>
      <c r="E80" s="147">
        <v>30900</v>
      </c>
    </row>
    <row r="81" spans="2:5" x14ac:dyDescent="0.4">
      <c r="B81" s="147" t="s">
        <v>364</v>
      </c>
      <c r="C81" s="147" t="s">
        <v>1928</v>
      </c>
      <c r="D81" s="147"/>
      <c r="E81" s="147">
        <v>3400</v>
      </c>
    </row>
    <row r="82" spans="2:5" x14ac:dyDescent="0.4">
      <c r="B82" s="147" t="s">
        <v>365</v>
      </c>
      <c r="C82" s="147" t="s">
        <v>3177</v>
      </c>
      <c r="D82" s="147"/>
      <c r="E82" s="147">
        <v>3230</v>
      </c>
    </row>
    <row r="83" spans="2:5" x14ac:dyDescent="0.4">
      <c r="B83" s="147" t="s">
        <v>366</v>
      </c>
      <c r="C83" s="147" t="s">
        <v>1930</v>
      </c>
      <c r="D83" s="147"/>
      <c r="E83" s="147">
        <v>37900</v>
      </c>
    </row>
    <row r="84" spans="2:5" x14ac:dyDescent="0.4">
      <c r="B84" s="147" t="s">
        <v>367</v>
      </c>
      <c r="C84" s="147" t="s">
        <v>1931</v>
      </c>
      <c r="D84" s="147"/>
      <c r="E84" s="147">
        <v>35800</v>
      </c>
    </row>
    <row r="85" spans="2:5" x14ac:dyDescent="0.4">
      <c r="B85" s="147" t="s">
        <v>368</v>
      </c>
      <c r="C85" s="147" t="s">
        <v>1932</v>
      </c>
      <c r="D85" s="147"/>
      <c r="E85" s="147">
        <v>30400</v>
      </c>
    </row>
    <row r="86" spans="2:5" x14ac:dyDescent="0.4">
      <c r="B86" s="147" t="s">
        <v>369</v>
      </c>
      <c r="C86" s="147" t="s">
        <v>1933</v>
      </c>
      <c r="D86" s="147"/>
      <c r="E86" s="147">
        <v>52200</v>
      </c>
    </row>
    <row r="87" spans="2:5" x14ac:dyDescent="0.4">
      <c r="B87" s="147" t="s">
        <v>370</v>
      </c>
      <c r="C87" s="147" t="s">
        <v>1934</v>
      </c>
      <c r="D87" s="147"/>
      <c r="E87" s="147">
        <v>64300</v>
      </c>
    </row>
    <row r="88" spans="2:5" x14ac:dyDescent="0.4">
      <c r="B88" s="147" t="s">
        <v>371</v>
      </c>
      <c r="C88" s="147" t="s">
        <v>1935</v>
      </c>
      <c r="D88" s="147"/>
      <c r="E88" s="147">
        <v>74500</v>
      </c>
    </row>
    <row r="89" spans="2:5" x14ac:dyDescent="0.4">
      <c r="B89" s="147" t="s">
        <v>373</v>
      </c>
      <c r="C89" s="147" t="s">
        <v>372</v>
      </c>
      <c r="D89" s="147"/>
      <c r="E89" s="147">
        <v>113000</v>
      </c>
    </row>
    <row r="90" spans="2:5" x14ac:dyDescent="0.4">
      <c r="B90" s="147" t="s">
        <v>1556</v>
      </c>
      <c r="C90" s="147" t="s">
        <v>1936</v>
      </c>
      <c r="D90" s="147"/>
      <c r="E90" s="147">
        <v>2370</v>
      </c>
    </row>
    <row r="91" spans="2:5" x14ac:dyDescent="0.4">
      <c r="B91" s="147" t="s">
        <v>1557</v>
      </c>
      <c r="C91" s="147" t="s">
        <v>1937</v>
      </c>
      <c r="D91" s="147"/>
      <c r="E91" s="147">
        <v>13700</v>
      </c>
    </row>
    <row r="92" spans="2:5" x14ac:dyDescent="0.4">
      <c r="B92" s="147" t="s">
        <v>374</v>
      </c>
      <c r="C92" s="147" t="s">
        <v>1938</v>
      </c>
      <c r="D92" s="147"/>
      <c r="E92" s="147">
        <v>11900</v>
      </c>
    </row>
    <row r="93" spans="2:5" x14ac:dyDescent="0.4">
      <c r="B93" s="147" t="s">
        <v>375</v>
      </c>
      <c r="C93" s="147" t="s">
        <v>1939</v>
      </c>
      <c r="D93" s="147"/>
      <c r="E93" s="147">
        <v>16600</v>
      </c>
    </row>
    <row r="94" spans="2:5" x14ac:dyDescent="0.4">
      <c r="B94" s="147" t="s">
        <v>376</v>
      </c>
      <c r="C94" s="147" t="s">
        <v>1940</v>
      </c>
      <c r="D94" s="147"/>
      <c r="E94" s="147">
        <v>158000</v>
      </c>
    </row>
    <row r="95" spans="2:5" x14ac:dyDescent="0.4">
      <c r="B95" s="147" t="s">
        <v>377</v>
      </c>
      <c r="C95" s="147" t="s">
        <v>1941</v>
      </c>
      <c r="D95" s="147"/>
      <c r="E95" s="147">
        <v>211000</v>
      </c>
    </row>
    <row r="96" spans="2:5" x14ac:dyDescent="0.4">
      <c r="B96" s="147" t="s">
        <v>378</v>
      </c>
      <c r="C96" s="147" t="s">
        <v>1942</v>
      </c>
      <c r="D96" s="147"/>
      <c r="E96" s="147">
        <v>24400</v>
      </c>
    </row>
    <row r="97" spans="2:5" x14ac:dyDescent="0.4">
      <c r="B97" s="147" t="s">
        <v>379</v>
      </c>
      <c r="C97" s="147" t="s">
        <v>1943</v>
      </c>
      <c r="D97" s="147"/>
      <c r="E97" s="147">
        <v>24500</v>
      </c>
    </row>
    <row r="98" spans="2:5" x14ac:dyDescent="0.4">
      <c r="B98" s="147" t="s">
        <v>380</v>
      </c>
      <c r="C98" s="147" t="s">
        <v>1944</v>
      </c>
      <c r="D98" s="147"/>
      <c r="E98" s="147">
        <v>5970</v>
      </c>
    </row>
    <row r="99" spans="2:5" x14ac:dyDescent="0.4">
      <c r="B99" s="147" t="s">
        <v>382</v>
      </c>
      <c r="C99" s="147" t="s">
        <v>381</v>
      </c>
      <c r="D99" s="147"/>
      <c r="E99" s="147">
        <v>1120</v>
      </c>
    </row>
    <row r="100" spans="2:5" x14ac:dyDescent="0.4">
      <c r="B100" s="147" t="s">
        <v>383</v>
      </c>
      <c r="C100" s="147" t="s">
        <v>1945</v>
      </c>
      <c r="D100" s="147"/>
      <c r="E100" s="147">
        <v>3240</v>
      </c>
    </row>
    <row r="101" spans="2:5" x14ac:dyDescent="0.4">
      <c r="B101" s="147" t="s">
        <v>384</v>
      </c>
      <c r="C101" s="147" t="s">
        <v>1946</v>
      </c>
      <c r="D101" s="147"/>
      <c r="E101" s="147">
        <v>3150</v>
      </c>
    </row>
    <row r="102" spans="2:5" x14ac:dyDescent="0.4">
      <c r="B102" s="147" t="s">
        <v>385</v>
      </c>
      <c r="C102" s="147" t="s">
        <v>1947</v>
      </c>
      <c r="D102" s="147"/>
      <c r="E102" s="147">
        <v>4330</v>
      </c>
    </row>
    <row r="103" spans="2:5" x14ac:dyDescent="0.4">
      <c r="B103" s="147" t="s">
        <v>1559</v>
      </c>
      <c r="C103" s="147" t="s">
        <v>2943</v>
      </c>
      <c r="D103" s="147"/>
      <c r="E103" s="147">
        <v>1790</v>
      </c>
    </row>
    <row r="104" spans="2:5" x14ac:dyDescent="0.4">
      <c r="B104" s="147" t="s">
        <v>1560</v>
      </c>
      <c r="C104" s="147" t="s">
        <v>2944</v>
      </c>
      <c r="D104" s="147"/>
      <c r="E104" s="147">
        <v>7210</v>
      </c>
    </row>
    <row r="105" spans="2:5" x14ac:dyDescent="0.4">
      <c r="B105" s="147" t="s">
        <v>1561</v>
      </c>
      <c r="C105" s="147" t="s">
        <v>1952</v>
      </c>
      <c r="D105" s="147"/>
      <c r="E105" s="147">
        <v>2290</v>
      </c>
    </row>
    <row r="106" spans="2:5" x14ac:dyDescent="0.4">
      <c r="B106" s="147" t="s">
        <v>1562</v>
      </c>
      <c r="C106" s="147" t="s">
        <v>1953</v>
      </c>
      <c r="D106" s="147"/>
      <c r="E106" s="147">
        <v>7490</v>
      </c>
    </row>
    <row r="107" spans="2:5" x14ac:dyDescent="0.4">
      <c r="B107" s="147" t="s">
        <v>1563</v>
      </c>
      <c r="C107" s="147" t="s">
        <v>1954</v>
      </c>
      <c r="D107" s="147"/>
      <c r="E107" s="147">
        <v>20000</v>
      </c>
    </row>
    <row r="108" spans="2:5" x14ac:dyDescent="0.4">
      <c r="B108" s="147" t="s">
        <v>1564</v>
      </c>
      <c r="C108" s="147" t="s">
        <v>1955</v>
      </c>
      <c r="D108" s="147"/>
      <c r="E108" s="147">
        <v>35200</v>
      </c>
    </row>
    <row r="109" spans="2:5" x14ac:dyDescent="0.4">
      <c r="B109" s="147" t="s">
        <v>1565</v>
      </c>
      <c r="C109" s="147" t="s">
        <v>1957</v>
      </c>
      <c r="D109" s="147"/>
      <c r="E109" s="147">
        <v>9730</v>
      </c>
    </row>
    <row r="110" spans="2:5" x14ac:dyDescent="0.4">
      <c r="B110" s="147" t="s">
        <v>1566</v>
      </c>
      <c r="C110" s="147" t="s">
        <v>2945</v>
      </c>
      <c r="D110" s="147"/>
      <c r="E110" s="147">
        <v>1700</v>
      </c>
    </row>
    <row r="111" spans="2:5" x14ac:dyDescent="0.4">
      <c r="B111" s="147" t="s">
        <v>1567</v>
      </c>
      <c r="C111" s="147" t="s">
        <v>2946</v>
      </c>
      <c r="D111" s="147"/>
      <c r="E111" s="147">
        <v>7320</v>
      </c>
    </row>
    <row r="112" spans="2:5" x14ac:dyDescent="0.4">
      <c r="B112" s="147" t="s">
        <v>1568</v>
      </c>
      <c r="C112" s="147" t="s">
        <v>2947</v>
      </c>
      <c r="D112" s="147"/>
      <c r="E112" s="147">
        <v>13400</v>
      </c>
    </row>
    <row r="113" spans="2:5" x14ac:dyDescent="0.4">
      <c r="B113" s="147" t="s">
        <v>1569</v>
      </c>
      <c r="C113" s="147" t="s">
        <v>2948</v>
      </c>
      <c r="D113" s="147"/>
      <c r="E113" s="147">
        <v>20900</v>
      </c>
    </row>
    <row r="114" spans="2:5" x14ac:dyDescent="0.4">
      <c r="B114" s="147" t="s">
        <v>395</v>
      </c>
      <c r="C114" s="147" t="s">
        <v>1962</v>
      </c>
      <c r="D114" s="147"/>
      <c r="E114" s="147">
        <v>18800</v>
      </c>
    </row>
    <row r="115" spans="2:5" x14ac:dyDescent="0.4">
      <c r="B115" s="147" t="s">
        <v>396</v>
      </c>
      <c r="C115" s="147" t="s">
        <v>1963</v>
      </c>
      <c r="D115" s="147"/>
      <c r="E115" s="147">
        <v>2810</v>
      </c>
    </row>
    <row r="116" spans="2:5" x14ac:dyDescent="0.4">
      <c r="B116" s="147" t="s">
        <v>397</v>
      </c>
      <c r="C116" s="147" t="s">
        <v>1964</v>
      </c>
      <c r="D116" s="147"/>
      <c r="E116" s="147">
        <v>6150</v>
      </c>
    </row>
    <row r="117" spans="2:5" x14ac:dyDescent="0.4">
      <c r="B117" s="147" t="s">
        <v>398</v>
      </c>
      <c r="C117" s="147" t="s">
        <v>1965</v>
      </c>
      <c r="D117" s="147"/>
      <c r="E117" s="147">
        <v>12100</v>
      </c>
    </row>
    <row r="118" spans="2:5" x14ac:dyDescent="0.4">
      <c r="B118" s="147" t="s">
        <v>399</v>
      </c>
      <c r="C118" s="147" t="s">
        <v>1966</v>
      </c>
      <c r="D118" s="147"/>
      <c r="E118" s="147">
        <v>74900</v>
      </c>
    </row>
    <row r="119" spans="2:5" x14ac:dyDescent="0.4">
      <c r="B119" s="147" t="s">
        <v>400</v>
      </c>
      <c r="C119" s="147" t="s">
        <v>1967</v>
      </c>
      <c r="D119" s="147"/>
      <c r="E119" s="147">
        <v>1990</v>
      </c>
    </row>
    <row r="120" spans="2:5" x14ac:dyDescent="0.4">
      <c r="B120" s="147" t="s">
        <v>401</v>
      </c>
      <c r="C120" s="147" t="s">
        <v>1968</v>
      </c>
      <c r="D120" s="147"/>
      <c r="E120" s="147">
        <v>5150</v>
      </c>
    </row>
    <row r="121" spans="2:5" x14ac:dyDescent="0.4">
      <c r="B121" s="147" t="s">
        <v>402</v>
      </c>
      <c r="C121" s="147" t="s">
        <v>1969</v>
      </c>
      <c r="D121" s="147"/>
      <c r="E121" s="147">
        <v>2540</v>
      </c>
    </row>
    <row r="122" spans="2:5" x14ac:dyDescent="0.4">
      <c r="B122" s="147" t="s">
        <v>403</v>
      </c>
      <c r="C122" s="147" t="s">
        <v>1970</v>
      </c>
      <c r="D122" s="147"/>
      <c r="E122" s="147">
        <v>48000</v>
      </c>
    </row>
    <row r="123" spans="2:5" x14ac:dyDescent="0.4">
      <c r="B123" s="147" t="s">
        <v>404</v>
      </c>
      <c r="C123" s="147" t="s">
        <v>1971</v>
      </c>
      <c r="D123" s="147"/>
      <c r="E123" s="147">
        <v>183</v>
      </c>
    </row>
    <row r="124" spans="2:5" x14ac:dyDescent="0.4">
      <c r="B124" s="147" t="s">
        <v>405</v>
      </c>
      <c r="C124" s="147" t="s">
        <v>1972</v>
      </c>
      <c r="D124" s="147"/>
      <c r="E124" s="147">
        <v>94</v>
      </c>
    </row>
    <row r="125" spans="2:5" x14ac:dyDescent="0.4">
      <c r="B125" s="147" t="s">
        <v>406</v>
      </c>
      <c r="C125" s="147" t="s">
        <v>1973</v>
      </c>
      <c r="D125" s="147"/>
      <c r="E125" s="147">
        <v>147</v>
      </c>
    </row>
    <row r="126" spans="2:5" x14ac:dyDescent="0.4">
      <c r="B126" s="147" t="s">
        <v>407</v>
      </c>
      <c r="C126" s="147" t="s">
        <v>1974</v>
      </c>
      <c r="D126" s="147"/>
      <c r="E126" s="147">
        <v>1630</v>
      </c>
    </row>
    <row r="127" spans="2:5" x14ac:dyDescent="0.4">
      <c r="B127" s="147" t="s">
        <v>408</v>
      </c>
      <c r="C127" s="147" t="s">
        <v>1975</v>
      </c>
      <c r="D127" s="147"/>
      <c r="E127" s="147">
        <v>2110</v>
      </c>
    </row>
    <row r="128" spans="2:5" x14ac:dyDescent="0.4">
      <c r="B128" s="147" t="s">
        <v>409</v>
      </c>
      <c r="C128" s="147" t="s">
        <v>1976</v>
      </c>
      <c r="D128" s="147"/>
      <c r="E128" s="147">
        <v>3880</v>
      </c>
    </row>
    <row r="129" spans="2:5" x14ac:dyDescent="0.4">
      <c r="B129" s="147" t="s">
        <v>410</v>
      </c>
      <c r="C129" s="147" t="s">
        <v>1977</v>
      </c>
      <c r="D129" s="147"/>
      <c r="E129" s="147">
        <v>2610</v>
      </c>
    </row>
    <row r="130" spans="2:5" x14ac:dyDescent="0.4">
      <c r="B130" s="147" t="s">
        <v>411</v>
      </c>
      <c r="C130" s="147" t="s">
        <v>1978</v>
      </c>
      <c r="D130" s="147"/>
      <c r="E130" s="147">
        <v>569</v>
      </c>
    </row>
    <row r="131" spans="2:5" x14ac:dyDescent="0.4">
      <c r="B131" s="147" t="s">
        <v>412</v>
      </c>
      <c r="C131" s="147" t="s">
        <v>1979</v>
      </c>
      <c r="D131" s="147"/>
      <c r="E131" s="147">
        <v>616</v>
      </c>
    </row>
    <row r="132" spans="2:5" x14ac:dyDescent="0.4">
      <c r="B132" s="147" t="s">
        <v>413</v>
      </c>
      <c r="C132" s="147" t="s">
        <v>1980</v>
      </c>
      <c r="D132" s="147"/>
      <c r="E132" s="147">
        <v>88</v>
      </c>
    </row>
    <row r="133" spans="2:5" x14ac:dyDescent="0.4">
      <c r="B133" s="147" t="s">
        <v>414</v>
      </c>
      <c r="C133" s="147" t="s">
        <v>1981</v>
      </c>
      <c r="D133" s="147"/>
      <c r="E133" s="147">
        <v>447</v>
      </c>
    </row>
    <row r="134" spans="2:5" x14ac:dyDescent="0.4">
      <c r="B134" s="147" t="s">
        <v>415</v>
      </c>
      <c r="C134" s="147" t="s">
        <v>1982</v>
      </c>
      <c r="D134" s="147"/>
      <c r="E134" s="147">
        <v>1510</v>
      </c>
    </row>
    <row r="135" spans="2:5" x14ac:dyDescent="0.4">
      <c r="B135" s="147" t="s">
        <v>416</v>
      </c>
      <c r="C135" s="147" t="s">
        <v>1983</v>
      </c>
      <c r="D135" s="147"/>
      <c r="E135" s="147">
        <v>6250</v>
      </c>
    </row>
    <row r="136" spans="2:5" x14ac:dyDescent="0.4">
      <c r="B136" s="147" t="s">
        <v>417</v>
      </c>
      <c r="C136" s="147" t="s">
        <v>1984</v>
      </c>
      <c r="D136" s="147"/>
      <c r="E136" s="147">
        <v>1700</v>
      </c>
    </row>
    <row r="137" spans="2:5" x14ac:dyDescent="0.4">
      <c r="B137" s="147" t="s">
        <v>418</v>
      </c>
      <c r="C137" s="147" t="s">
        <v>1985</v>
      </c>
      <c r="D137" s="147"/>
      <c r="E137" s="147">
        <v>1150</v>
      </c>
    </row>
    <row r="138" spans="2:5" x14ac:dyDescent="0.4">
      <c r="B138" s="147" t="s">
        <v>419</v>
      </c>
      <c r="C138" s="147" t="s">
        <v>3178</v>
      </c>
      <c r="D138" s="147"/>
      <c r="E138" s="147">
        <v>2950</v>
      </c>
    </row>
    <row r="139" spans="2:5" x14ac:dyDescent="0.4">
      <c r="B139" s="147" t="s">
        <v>420</v>
      </c>
      <c r="C139" s="147" t="s">
        <v>1987</v>
      </c>
      <c r="D139" s="147"/>
      <c r="E139" s="147">
        <v>15500</v>
      </c>
    </row>
    <row r="140" spans="2:5" x14ac:dyDescent="0.4">
      <c r="B140" s="147" t="s">
        <v>421</v>
      </c>
      <c r="C140" s="147" t="s">
        <v>1988</v>
      </c>
      <c r="D140" s="147"/>
      <c r="E140" s="147">
        <v>35400</v>
      </c>
    </row>
    <row r="141" spans="2:5" x14ac:dyDescent="0.4">
      <c r="B141" s="147" t="s">
        <v>422</v>
      </c>
      <c r="C141" s="147" t="s">
        <v>1989</v>
      </c>
      <c r="D141" s="147"/>
      <c r="E141" s="147">
        <v>4630</v>
      </c>
    </row>
    <row r="142" spans="2:5" x14ac:dyDescent="0.4">
      <c r="B142" s="147" t="s">
        <v>423</v>
      </c>
      <c r="C142" s="147" t="s">
        <v>1990</v>
      </c>
      <c r="D142" s="147"/>
      <c r="E142" s="147">
        <v>4060</v>
      </c>
    </row>
    <row r="143" spans="2:5" x14ac:dyDescent="0.4">
      <c r="B143" s="147" t="s">
        <v>424</v>
      </c>
      <c r="C143" s="147" t="s">
        <v>1991</v>
      </c>
      <c r="D143" s="147"/>
      <c r="E143" s="147">
        <v>2530</v>
      </c>
    </row>
    <row r="144" spans="2:5" x14ac:dyDescent="0.4">
      <c r="B144" s="147" t="s">
        <v>425</v>
      </c>
      <c r="C144" s="147" t="s">
        <v>1992</v>
      </c>
      <c r="D144" s="147"/>
      <c r="E144" s="147">
        <v>264</v>
      </c>
    </row>
    <row r="145" spans="2:5" x14ac:dyDescent="0.4">
      <c r="B145" s="147" t="s">
        <v>426</v>
      </c>
      <c r="C145" s="147" t="s">
        <v>1993</v>
      </c>
      <c r="D145" s="147"/>
      <c r="E145" s="147">
        <v>897</v>
      </c>
    </row>
    <row r="146" spans="2:5" x14ac:dyDescent="0.4">
      <c r="B146" s="147" t="s">
        <v>427</v>
      </c>
      <c r="C146" s="147" t="s">
        <v>1994</v>
      </c>
      <c r="D146" s="147"/>
      <c r="E146" s="147">
        <v>2000</v>
      </c>
    </row>
    <row r="147" spans="2:5" x14ac:dyDescent="0.4">
      <c r="B147" s="147" t="s">
        <v>428</v>
      </c>
      <c r="C147" s="147" t="s">
        <v>1995</v>
      </c>
      <c r="D147" s="147"/>
      <c r="E147" s="147">
        <v>12700</v>
      </c>
    </row>
    <row r="148" spans="2:5" x14ac:dyDescent="0.4">
      <c r="B148" s="147" t="s">
        <v>429</v>
      </c>
      <c r="C148" s="147" t="s">
        <v>1996</v>
      </c>
      <c r="D148" s="147"/>
      <c r="E148" s="147">
        <v>5800</v>
      </c>
    </row>
    <row r="149" spans="2:5" x14ac:dyDescent="0.4">
      <c r="B149" s="147" t="s">
        <v>430</v>
      </c>
      <c r="C149" s="147" t="s">
        <v>2949</v>
      </c>
      <c r="D149" s="147"/>
      <c r="E149" s="147">
        <v>22500</v>
      </c>
    </row>
    <row r="150" spans="2:5" x14ac:dyDescent="0.4">
      <c r="B150" s="147" t="s">
        <v>431</v>
      </c>
      <c r="C150" s="147" t="s">
        <v>2950</v>
      </c>
      <c r="D150" s="147"/>
      <c r="E150" s="147">
        <v>42300</v>
      </c>
    </row>
    <row r="151" spans="2:5" x14ac:dyDescent="0.4">
      <c r="B151" s="147" t="s">
        <v>432</v>
      </c>
      <c r="C151" s="147" t="s">
        <v>1999</v>
      </c>
      <c r="D151" s="147"/>
      <c r="E151" s="147">
        <v>36100</v>
      </c>
    </row>
    <row r="152" spans="2:5" x14ac:dyDescent="0.4">
      <c r="B152" s="147" t="s">
        <v>433</v>
      </c>
      <c r="C152" s="147" t="s">
        <v>2000</v>
      </c>
      <c r="D152" s="147"/>
      <c r="E152" s="147">
        <v>740</v>
      </c>
    </row>
    <row r="153" spans="2:5" x14ac:dyDescent="0.4">
      <c r="B153" s="147" t="s">
        <v>1570</v>
      </c>
      <c r="C153" s="147" t="s">
        <v>2001</v>
      </c>
      <c r="D153" s="147"/>
      <c r="E153" s="147">
        <v>6090</v>
      </c>
    </row>
    <row r="154" spans="2:5" x14ac:dyDescent="0.4">
      <c r="B154" s="147" t="s">
        <v>1571</v>
      </c>
      <c r="C154" s="147" t="s">
        <v>2002</v>
      </c>
      <c r="D154" s="147"/>
      <c r="E154" s="147">
        <v>10200</v>
      </c>
    </row>
    <row r="155" spans="2:5" x14ac:dyDescent="0.4">
      <c r="B155" s="147" t="s">
        <v>1572</v>
      </c>
      <c r="C155" s="147" t="s">
        <v>2003</v>
      </c>
      <c r="D155" s="147"/>
      <c r="E155" s="147">
        <v>2290</v>
      </c>
    </row>
    <row r="156" spans="2:5" x14ac:dyDescent="0.4">
      <c r="B156" s="147" t="s">
        <v>434</v>
      </c>
      <c r="C156" s="147" t="s">
        <v>2004</v>
      </c>
      <c r="D156" s="147"/>
      <c r="E156" s="147">
        <v>3790</v>
      </c>
    </row>
    <row r="157" spans="2:5" x14ac:dyDescent="0.4">
      <c r="B157" s="147" t="s">
        <v>435</v>
      </c>
      <c r="C157" s="147" t="s">
        <v>2005</v>
      </c>
      <c r="D157" s="147"/>
      <c r="E157" s="147">
        <v>2490</v>
      </c>
    </row>
    <row r="158" spans="2:5" x14ac:dyDescent="0.4">
      <c r="B158" s="147" t="s">
        <v>436</v>
      </c>
      <c r="C158" s="147" t="s">
        <v>2006</v>
      </c>
      <c r="D158" s="147"/>
      <c r="E158" s="147">
        <v>2140</v>
      </c>
    </row>
    <row r="159" spans="2:5" x14ac:dyDescent="0.4">
      <c r="B159" s="147" t="s">
        <v>1573</v>
      </c>
      <c r="C159" s="147" t="s">
        <v>2007</v>
      </c>
      <c r="D159" s="147"/>
      <c r="E159" s="147">
        <v>1910</v>
      </c>
    </row>
    <row r="160" spans="2:5" x14ac:dyDescent="0.4">
      <c r="B160" s="147" t="s">
        <v>1574</v>
      </c>
      <c r="C160" s="147" t="s">
        <v>2008</v>
      </c>
      <c r="D160" s="147"/>
      <c r="E160" s="147">
        <v>5820</v>
      </c>
    </row>
    <row r="161" spans="2:5" x14ac:dyDescent="0.4">
      <c r="B161" s="147" t="s">
        <v>437</v>
      </c>
      <c r="C161" s="147" t="s">
        <v>2009</v>
      </c>
      <c r="D161" s="147"/>
      <c r="E161" s="147">
        <v>4010</v>
      </c>
    </row>
    <row r="162" spans="2:5" x14ac:dyDescent="0.4">
      <c r="B162" s="147" t="s">
        <v>438</v>
      </c>
      <c r="C162" s="147" t="s">
        <v>2010</v>
      </c>
      <c r="D162" s="147"/>
      <c r="E162" s="147">
        <v>2320</v>
      </c>
    </row>
    <row r="163" spans="2:5" x14ac:dyDescent="0.4">
      <c r="B163" s="147" t="s">
        <v>1575</v>
      </c>
      <c r="C163" s="147" t="s">
        <v>2011</v>
      </c>
      <c r="D163" s="147"/>
      <c r="E163" s="147">
        <v>4600</v>
      </c>
    </row>
    <row r="164" spans="2:5" x14ac:dyDescent="0.4">
      <c r="B164" s="147" t="s">
        <v>439</v>
      </c>
      <c r="C164" s="147" t="s">
        <v>2012</v>
      </c>
      <c r="D164" s="147"/>
      <c r="E164" s="147">
        <v>2670</v>
      </c>
    </row>
    <row r="165" spans="2:5" x14ac:dyDescent="0.4">
      <c r="B165" s="147" t="s">
        <v>440</v>
      </c>
      <c r="C165" s="147" t="s">
        <v>2013</v>
      </c>
      <c r="D165" s="147"/>
      <c r="E165" s="147">
        <v>2140</v>
      </c>
    </row>
    <row r="166" spans="2:5" x14ac:dyDescent="0.4">
      <c r="B166" s="147" t="s">
        <v>1576</v>
      </c>
      <c r="C166" s="147" t="s">
        <v>2014</v>
      </c>
      <c r="D166" s="147"/>
      <c r="E166" s="147">
        <v>1910</v>
      </c>
    </row>
    <row r="167" spans="2:5" x14ac:dyDescent="0.4">
      <c r="B167" s="147" t="s">
        <v>1577</v>
      </c>
      <c r="C167" s="147" t="s">
        <v>2015</v>
      </c>
      <c r="D167" s="147"/>
      <c r="E167" s="147">
        <v>18800</v>
      </c>
    </row>
    <row r="168" spans="2:5" x14ac:dyDescent="0.4">
      <c r="B168" s="147" t="s">
        <v>1578</v>
      </c>
      <c r="C168" s="147" t="s">
        <v>2016</v>
      </c>
      <c r="D168" s="147"/>
      <c r="E168" s="147">
        <v>7330</v>
      </c>
    </row>
    <row r="169" spans="2:5" x14ac:dyDescent="0.4">
      <c r="B169" s="147" t="s">
        <v>441</v>
      </c>
      <c r="C169" s="147" t="s">
        <v>2017</v>
      </c>
      <c r="D169" s="147"/>
      <c r="E169" s="147">
        <v>93600</v>
      </c>
    </row>
    <row r="170" spans="2:5" x14ac:dyDescent="0.4">
      <c r="B170" s="147" t="s">
        <v>442</v>
      </c>
      <c r="C170" s="147" t="s">
        <v>2018</v>
      </c>
      <c r="D170" s="147"/>
      <c r="E170" s="147">
        <v>78900</v>
      </c>
    </row>
    <row r="171" spans="2:5" x14ac:dyDescent="0.4">
      <c r="B171" s="147" t="s">
        <v>443</v>
      </c>
      <c r="C171" s="147" t="s">
        <v>2019</v>
      </c>
      <c r="D171" s="147"/>
      <c r="E171" s="147">
        <v>25400</v>
      </c>
    </row>
    <row r="172" spans="2:5" x14ac:dyDescent="0.4">
      <c r="B172" s="147" t="s">
        <v>444</v>
      </c>
      <c r="C172" s="147" t="s">
        <v>2020</v>
      </c>
      <c r="D172" s="147"/>
      <c r="E172" s="147">
        <v>3860</v>
      </c>
    </row>
    <row r="173" spans="2:5" x14ac:dyDescent="0.4">
      <c r="B173" s="147" t="s">
        <v>445</v>
      </c>
      <c r="C173" s="147" t="s">
        <v>2021</v>
      </c>
      <c r="D173" s="147"/>
      <c r="E173" s="147">
        <v>13100</v>
      </c>
    </row>
    <row r="174" spans="2:5" x14ac:dyDescent="0.4">
      <c r="B174" s="147" t="s">
        <v>446</v>
      </c>
      <c r="C174" s="147" t="s">
        <v>2022</v>
      </c>
      <c r="D174" s="147"/>
      <c r="E174" s="147">
        <v>231000</v>
      </c>
    </row>
    <row r="175" spans="2:5" x14ac:dyDescent="0.4">
      <c r="B175" s="147" t="s">
        <v>447</v>
      </c>
      <c r="C175" s="147" t="s">
        <v>2023</v>
      </c>
      <c r="D175" s="147"/>
      <c r="E175" s="147">
        <v>218000</v>
      </c>
    </row>
    <row r="176" spans="2:5" x14ac:dyDescent="0.4">
      <c r="B176" s="147" t="s">
        <v>448</v>
      </c>
      <c r="C176" s="147" t="s">
        <v>2024</v>
      </c>
      <c r="D176" s="147"/>
      <c r="E176" s="147">
        <v>45600</v>
      </c>
    </row>
    <row r="177" spans="2:5" x14ac:dyDescent="0.4">
      <c r="B177" s="147" t="s">
        <v>449</v>
      </c>
      <c r="C177" s="147" t="s">
        <v>2025</v>
      </c>
      <c r="D177" s="147"/>
      <c r="E177" s="147">
        <v>15300</v>
      </c>
    </row>
    <row r="178" spans="2:5" x14ac:dyDescent="0.4">
      <c r="B178" s="147" t="s">
        <v>450</v>
      </c>
      <c r="C178" s="147" t="s">
        <v>2026</v>
      </c>
      <c r="D178" s="147"/>
      <c r="E178" s="147">
        <v>23800</v>
      </c>
    </row>
    <row r="179" spans="2:5" x14ac:dyDescent="0.4">
      <c r="B179" s="147" t="s">
        <v>451</v>
      </c>
      <c r="C179" s="147" t="s">
        <v>2027</v>
      </c>
      <c r="D179" s="147"/>
      <c r="E179" s="147">
        <v>139000</v>
      </c>
    </row>
    <row r="180" spans="2:5" x14ac:dyDescent="0.4">
      <c r="B180" s="147" t="s">
        <v>452</v>
      </c>
      <c r="C180" s="147" t="s">
        <v>2951</v>
      </c>
      <c r="D180" s="147"/>
      <c r="E180" s="147">
        <v>7900</v>
      </c>
    </row>
    <row r="181" spans="2:5" x14ac:dyDescent="0.4">
      <c r="B181" s="147" t="s">
        <v>453</v>
      </c>
      <c r="C181" s="147" t="s">
        <v>2952</v>
      </c>
      <c r="D181" s="147"/>
      <c r="E181" s="147">
        <v>29600</v>
      </c>
    </row>
    <row r="182" spans="2:5" x14ac:dyDescent="0.4">
      <c r="B182" s="147" t="s">
        <v>454</v>
      </c>
      <c r="C182" s="147" t="s">
        <v>2030</v>
      </c>
      <c r="D182" s="147"/>
      <c r="E182" s="147">
        <v>2010</v>
      </c>
    </row>
    <row r="183" spans="2:5" x14ac:dyDescent="0.4">
      <c r="B183" s="147" t="s">
        <v>455</v>
      </c>
      <c r="C183" s="147" t="s">
        <v>2031</v>
      </c>
      <c r="D183" s="147"/>
      <c r="E183" s="147">
        <v>21600</v>
      </c>
    </row>
    <row r="184" spans="2:5" x14ac:dyDescent="0.4">
      <c r="B184" s="147" t="s">
        <v>456</v>
      </c>
      <c r="C184" s="147" t="s">
        <v>2032</v>
      </c>
      <c r="D184" s="147"/>
      <c r="E184" s="147">
        <v>169000</v>
      </c>
    </row>
    <row r="185" spans="2:5" x14ac:dyDescent="0.4">
      <c r="B185" s="147" t="s">
        <v>457</v>
      </c>
      <c r="C185" s="147" t="s">
        <v>2033</v>
      </c>
      <c r="D185" s="147"/>
      <c r="E185" s="147">
        <v>33600</v>
      </c>
    </row>
    <row r="186" spans="2:5" x14ac:dyDescent="0.4">
      <c r="B186" s="147" t="s">
        <v>458</v>
      </c>
      <c r="C186" s="147" t="s">
        <v>2034</v>
      </c>
      <c r="D186" s="147"/>
      <c r="E186" s="147">
        <v>21700</v>
      </c>
    </row>
    <row r="187" spans="2:5" x14ac:dyDescent="0.4">
      <c r="B187" s="147" t="s">
        <v>459</v>
      </c>
      <c r="C187" s="147" t="s">
        <v>2035</v>
      </c>
      <c r="D187" s="147"/>
      <c r="E187" s="147">
        <v>16500</v>
      </c>
    </row>
    <row r="188" spans="2:5" x14ac:dyDescent="0.4">
      <c r="B188" s="147" t="s">
        <v>460</v>
      </c>
      <c r="C188" s="147" t="s">
        <v>2036</v>
      </c>
      <c r="D188" s="147"/>
      <c r="E188" s="147">
        <v>7480</v>
      </c>
    </row>
    <row r="189" spans="2:5" x14ac:dyDescent="0.4">
      <c r="B189" s="147" t="s">
        <v>1579</v>
      </c>
      <c r="C189" s="147" t="s">
        <v>3179</v>
      </c>
      <c r="D189" s="147"/>
      <c r="E189" s="147">
        <v>26500</v>
      </c>
    </row>
    <row r="190" spans="2:5" x14ac:dyDescent="0.4">
      <c r="B190" s="147" t="s">
        <v>1508</v>
      </c>
      <c r="C190" s="147" t="s">
        <v>3180</v>
      </c>
      <c r="D190" s="147"/>
      <c r="E190" s="147">
        <v>15800</v>
      </c>
    </row>
    <row r="191" spans="2:5" x14ac:dyDescent="0.4">
      <c r="B191" s="147" t="s">
        <v>462</v>
      </c>
      <c r="C191" s="147" t="s">
        <v>2038</v>
      </c>
      <c r="D191" s="147"/>
      <c r="E191" s="147">
        <v>4190</v>
      </c>
    </row>
    <row r="192" spans="2:5" x14ac:dyDescent="0.4">
      <c r="B192" s="147" t="s">
        <v>463</v>
      </c>
      <c r="C192" s="147" t="s">
        <v>2039</v>
      </c>
      <c r="D192" s="147"/>
      <c r="E192" s="147">
        <v>5790</v>
      </c>
    </row>
    <row r="193" spans="2:5" x14ac:dyDescent="0.4">
      <c r="B193" s="147" t="s">
        <v>464</v>
      </c>
      <c r="C193" s="147" t="s">
        <v>2040</v>
      </c>
      <c r="D193" s="147"/>
      <c r="E193" s="147">
        <v>3800</v>
      </c>
    </row>
    <row r="194" spans="2:5" x14ac:dyDescent="0.4">
      <c r="B194" s="147" t="s">
        <v>465</v>
      </c>
      <c r="C194" s="147" t="s">
        <v>2041</v>
      </c>
      <c r="D194" s="147"/>
      <c r="E194" s="147">
        <v>6140</v>
      </c>
    </row>
    <row r="195" spans="2:5" x14ac:dyDescent="0.4">
      <c r="B195" s="147" t="s">
        <v>466</v>
      </c>
      <c r="C195" s="147" t="s">
        <v>2042</v>
      </c>
      <c r="D195" s="147"/>
      <c r="E195" s="147">
        <v>4080</v>
      </c>
    </row>
    <row r="196" spans="2:5" x14ac:dyDescent="0.4">
      <c r="B196" s="147" t="s">
        <v>467</v>
      </c>
      <c r="C196" s="147" t="s">
        <v>2043</v>
      </c>
      <c r="D196" s="147"/>
      <c r="E196" s="147">
        <v>3510</v>
      </c>
    </row>
    <row r="197" spans="2:5" x14ac:dyDescent="0.4">
      <c r="B197" s="147" t="s">
        <v>468</v>
      </c>
      <c r="C197" s="147" t="s">
        <v>2044</v>
      </c>
      <c r="D197" s="147"/>
      <c r="E197" s="147">
        <v>6180</v>
      </c>
    </row>
    <row r="198" spans="2:5" x14ac:dyDescent="0.4">
      <c r="B198" s="147" t="s">
        <v>469</v>
      </c>
      <c r="C198" s="147" t="s">
        <v>2045</v>
      </c>
      <c r="D198" s="147"/>
      <c r="E198" s="147">
        <v>233</v>
      </c>
    </row>
    <row r="199" spans="2:5" x14ac:dyDescent="0.4">
      <c r="B199" s="147" t="s">
        <v>470</v>
      </c>
      <c r="C199" s="147" t="s">
        <v>2953</v>
      </c>
      <c r="D199" s="147"/>
      <c r="E199" s="147">
        <v>561</v>
      </c>
    </row>
    <row r="200" spans="2:5" x14ac:dyDescent="0.4">
      <c r="B200" s="147" t="s">
        <v>471</v>
      </c>
      <c r="C200" s="147" t="s">
        <v>2954</v>
      </c>
      <c r="D200" s="147"/>
      <c r="E200" s="147">
        <v>645</v>
      </c>
    </row>
    <row r="201" spans="2:5" x14ac:dyDescent="0.4">
      <c r="B201" s="147" t="s">
        <v>472</v>
      </c>
      <c r="C201" s="147" t="s">
        <v>2955</v>
      </c>
      <c r="D201" s="147"/>
      <c r="E201" s="147">
        <v>1650</v>
      </c>
    </row>
    <row r="202" spans="2:5" x14ac:dyDescent="0.4">
      <c r="B202" s="147" t="s">
        <v>473</v>
      </c>
      <c r="C202" s="147" t="s">
        <v>2956</v>
      </c>
      <c r="D202" s="147"/>
      <c r="E202" s="147">
        <v>1720</v>
      </c>
    </row>
    <row r="203" spans="2:5" x14ac:dyDescent="0.4">
      <c r="B203" s="147" t="s">
        <v>474</v>
      </c>
      <c r="C203" s="147" t="s">
        <v>2050</v>
      </c>
      <c r="D203" s="147"/>
      <c r="E203" s="147">
        <v>741</v>
      </c>
    </row>
    <row r="204" spans="2:5" x14ac:dyDescent="0.4">
      <c r="B204" s="147" t="s">
        <v>475</v>
      </c>
      <c r="C204" s="147" t="s">
        <v>2051</v>
      </c>
      <c r="D204" s="147"/>
      <c r="E204" s="147">
        <v>2090</v>
      </c>
    </row>
    <row r="205" spans="2:5" x14ac:dyDescent="0.4">
      <c r="B205" s="147" t="s">
        <v>476</v>
      </c>
      <c r="C205" s="147" t="s">
        <v>2052</v>
      </c>
      <c r="D205" s="147"/>
      <c r="E205" s="147">
        <v>4610</v>
      </c>
    </row>
    <row r="206" spans="2:5" x14ac:dyDescent="0.4">
      <c r="B206" s="147" t="s">
        <v>477</v>
      </c>
      <c r="C206" s="147" t="s">
        <v>3181</v>
      </c>
      <c r="D206" s="147"/>
      <c r="E206" s="147">
        <v>1500</v>
      </c>
    </row>
    <row r="207" spans="2:5" x14ac:dyDescent="0.4">
      <c r="B207" s="147" t="s">
        <v>478</v>
      </c>
      <c r="C207" s="147" t="s">
        <v>3182</v>
      </c>
      <c r="D207" s="147"/>
      <c r="E207" s="147">
        <v>1500</v>
      </c>
    </row>
    <row r="208" spans="2:5" x14ac:dyDescent="0.4">
      <c r="B208" s="147" t="s">
        <v>479</v>
      </c>
      <c r="C208" s="147" t="s">
        <v>3183</v>
      </c>
      <c r="D208" s="147"/>
      <c r="E208" s="147">
        <v>1490</v>
      </c>
    </row>
    <row r="209" spans="2:5" x14ac:dyDescent="0.4">
      <c r="B209" s="147" t="s">
        <v>480</v>
      </c>
      <c r="C209" s="147" t="s">
        <v>3184</v>
      </c>
      <c r="D209" s="147"/>
      <c r="E209" s="147">
        <v>1570</v>
      </c>
    </row>
    <row r="210" spans="2:5" x14ac:dyDescent="0.4">
      <c r="B210" s="147" t="s">
        <v>481</v>
      </c>
      <c r="C210" s="147" t="s">
        <v>3185</v>
      </c>
      <c r="D210" s="147"/>
      <c r="E210" s="147">
        <v>1620</v>
      </c>
    </row>
    <row r="211" spans="2:5" x14ac:dyDescent="0.4">
      <c r="B211" s="147" t="s">
        <v>482</v>
      </c>
      <c r="C211" s="147" t="s">
        <v>3186</v>
      </c>
      <c r="D211" s="147"/>
      <c r="E211" s="147">
        <v>5700</v>
      </c>
    </row>
    <row r="212" spans="2:5" x14ac:dyDescent="0.4">
      <c r="B212" s="147" t="s">
        <v>488</v>
      </c>
      <c r="C212" s="147" t="s">
        <v>2064</v>
      </c>
      <c r="D212" s="147"/>
      <c r="E212" s="147">
        <v>4590</v>
      </c>
    </row>
    <row r="213" spans="2:5" x14ac:dyDescent="0.4">
      <c r="B213" s="147" t="s">
        <v>489</v>
      </c>
      <c r="C213" s="147" t="s">
        <v>2065</v>
      </c>
      <c r="D213" s="147"/>
      <c r="E213" s="147">
        <v>21700</v>
      </c>
    </row>
    <row r="214" spans="2:5" x14ac:dyDescent="0.4">
      <c r="B214" s="147" t="s">
        <v>490</v>
      </c>
      <c r="C214" s="147" t="s">
        <v>2066</v>
      </c>
      <c r="D214" s="147"/>
      <c r="E214" s="147">
        <v>27000</v>
      </c>
    </row>
    <row r="215" spans="2:5" x14ac:dyDescent="0.4">
      <c r="B215" s="147" t="s">
        <v>491</v>
      </c>
      <c r="C215" s="147" t="s">
        <v>2067</v>
      </c>
      <c r="D215" s="147"/>
      <c r="E215" s="147">
        <v>27400</v>
      </c>
    </row>
    <row r="216" spans="2:5" x14ac:dyDescent="0.4">
      <c r="B216" s="147" t="s">
        <v>492</v>
      </c>
      <c r="C216" s="147" t="s">
        <v>2068</v>
      </c>
      <c r="D216" s="147"/>
      <c r="E216" s="147">
        <v>2720</v>
      </c>
    </row>
    <row r="217" spans="2:5" x14ac:dyDescent="0.4">
      <c r="B217" s="147" t="s">
        <v>493</v>
      </c>
      <c r="C217" s="147" t="s">
        <v>2069</v>
      </c>
      <c r="D217" s="147"/>
      <c r="E217" s="147">
        <v>7980</v>
      </c>
    </row>
    <row r="218" spans="2:5" x14ac:dyDescent="0.4">
      <c r="B218" s="147" t="s">
        <v>494</v>
      </c>
      <c r="C218" s="147" t="s">
        <v>2070</v>
      </c>
      <c r="D218" s="147"/>
      <c r="E218" s="147">
        <v>1870</v>
      </c>
    </row>
    <row r="219" spans="2:5" x14ac:dyDescent="0.4">
      <c r="B219" s="147" t="s">
        <v>495</v>
      </c>
      <c r="C219" s="147" t="s">
        <v>2071</v>
      </c>
      <c r="D219" s="147"/>
      <c r="E219" s="147">
        <v>14600</v>
      </c>
    </row>
    <row r="220" spans="2:5" x14ac:dyDescent="0.4">
      <c r="B220" s="147" t="s">
        <v>496</v>
      </c>
      <c r="C220" s="147" t="s">
        <v>2072</v>
      </c>
      <c r="D220" s="147"/>
      <c r="E220" s="147">
        <v>42400</v>
      </c>
    </row>
    <row r="221" spans="2:5" x14ac:dyDescent="0.4">
      <c r="B221" s="147" t="s">
        <v>497</v>
      </c>
      <c r="C221" s="147" t="s">
        <v>2073</v>
      </c>
      <c r="D221" s="147"/>
      <c r="E221" s="147">
        <v>30200</v>
      </c>
    </row>
    <row r="222" spans="2:5" x14ac:dyDescent="0.4">
      <c r="B222" s="147" t="s">
        <v>498</v>
      </c>
      <c r="C222" s="147" t="s">
        <v>2074</v>
      </c>
      <c r="D222" s="147"/>
      <c r="E222" s="147">
        <v>24100</v>
      </c>
    </row>
    <row r="223" spans="2:5" x14ac:dyDescent="0.4">
      <c r="B223" s="147" t="s">
        <v>499</v>
      </c>
      <c r="C223" s="147" t="s">
        <v>2075</v>
      </c>
      <c r="D223" s="147"/>
      <c r="E223" s="147">
        <v>70800</v>
      </c>
    </row>
    <row r="224" spans="2:5" x14ac:dyDescent="0.4">
      <c r="B224" s="147" t="s">
        <v>500</v>
      </c>
      <c r="C224" s="147" t="s">
        <v>2076</v>
      </c>
      <c r="D224" s="147"/>
      <c r="E224" s="147">
        <v>83600</v>
      </c>
    </row>
    <row r="225" spans="2:5" x14ac:dyDescent="0.4">
      <c r="B225" s="147" t="s">
        <v>501</v>
      </c>
      <c r="C225" s="147" t="s">
        <v>2077</v>
      </c>
      <c r="D225" s="147"/>
      <c r="E225" s="147">
        <v>362000</v>
      </c>
    </row>
    <row r="226" spans="2:5" x14ac:dyDescent="0.4">
      <c r="B226" s="147" t="s">
        <v>502</v>
      </c>
      <c r="C226" s="147" t="s">
        <v>2078</v>
      </c>
      <c r="D226" s="147"/>
      <c r="E226" s="147">
        <v>133000</v>
      </c>
    </row>
    <row r="227" spans="2:5" x14ac:dyDescent="0.4">
      <c r="B227" s="147" t="s">
        <v>503</v>
      </c>
      <c r="C227" s="147" t="s">
        <v>2079</v>
      </c>
      <c r="D227" s="147"/>
      <c r="E227" s="147">
        <v>125000</v>
      </c>
    </row>
    <row r="228" spans="2:5" x14ac:dyDescent="0.4">
      <c r="B228" s="147" t="s">
        <v>504</v>
      </c>
      <c r="C228" s="147" t="s">
        <v>2080</v>
      </c>
      <c r="D228" s="147"/>
      <c r="E228" s="147">
        <v>128000</v>
      </c>
    </row>
    <row r="229" spans="2:5" x14ac:dyDescent="0.4">
      <c r="B229" s="147" t="s">
        <v>506</v>
      </c>
      <c r="C229" s="147" t="s">
        <v>505</v>
      </c>
      <c r="D229" s="147"/>
      <c r="E229" s="147">
        <v>12900</v>
      </c>
    </row>
    <row r="230" spans="2:5" x14ac:dyDescent="0.4">
      <c r="B230" s="147" t="s">
        <v>1582</v>
      </c>
      <c r="C230" s="147" t="s">
        <v>3187</v>
      </c>
      <c r="D230" s="147"/>
      <c r="E230" s="147">
        <v>96100</v>
      </c>
    </row>
    <row r="231" spans="2:5" x14ac:dyDescent="0.4">
      <c r="B231" s="147" t="s">
        <v>1509</v>
      </c>
      <c r="C231" s="147" t="s">
        <v>3188</v>
      </c>
      <c r="D231" s="147"/>
      <c r="E231" s="147">
        <v>48600</v>
      </c>
    </row>
    <row r="232" spans="2:5" x14ac:dyDescent="0.4">
      <c r="B232" s="147" t="s">
        <v>507</v>
      </c>
      <c r="C232" s="147" t="s">
        <v>2083</v>
      </c>
      <c r="D232" s="147"/>
      <c r="E232" s="147">
        <v>825</v>
      </c>
    </row>
    <row r="233" spans="2:5" x14ac:dyDescent="0.4">
      <c r="B233" s="147" t="s">
        <v>508</v>
      </c>
      <c r="C233" s="147" t="s">
        <v>2084</v>
      </c>
      <c r="D233" s="147"/>
      <c r="E233" s="147">
        <v>554</v>
      </c>
    </row>
    <row r="234" spans="2:5" x14ac:dyDescent="0.4">
      <c r="B234" s="147" t="s">
        <v>509</v>
      </c>
      <c r="C234" s="147" t="s">
        <v>2085</v>
      </c>
      <c r="D234" s="147"/>
      <c r="E234" s="147">
        <v>884</v>
      </c>
    </row>
    <row r="235" spans="2:5" x14ac:dyDescent="0.4">
      <c r="B235" s="147" t="s">
        <v>510</v>
      </c>
      <c r="C235" s="147" t="s">
        <v>2086</v>
      </c>
      <c r="D235" s="147"/>
      <c r="E235" s="147">
        <v>5470</v>
      </c>
    </row>
    <row r="236" spans="2:5" x14ac:dyDescent="0.4">
      <c r="B236" s="147" t="s">
        <v>511</v>
      </c>
      <c r="C236" s="147" t="s">
        <v>2087</v>
      </c>
      <c r="D236" s="147"/>
      <c r="E236" s="147">
        <v>1040</v>
      </c>
    </row>
    <row r="237" spans="2:5" x14ac:dyDescent="0.4">
      <c r="B237" s="147" t="s">
        <v>513</v>
      </c>
      <c r="C237" s="147" t="s">
        <v>512</v>
      </c>
      <c r="D237" s="147"/>
      <c r="E237" s="147">
        <v>63700</v>
      </c>
    </row>
    <row r="238" spans="2:5" x14ac:dyDescent="0.4">
      <c r="B238" s="147" t="s">
        <v>515</v>
      </c>
      <c r="C238" s="147" t="s">
        <v>514</v>
      </c>
      <c r="D238" s="147"/>
      <c r="E238" s="147">
        <v>3220</v>
      </c>
    </row>
    <row r="239" spans="2:5" x14ac:dyDescent="0.4">
      <c r="B239" s="147" t="s">
        <v>516</v>
      </c>
      <c r="C239" s="147" t="s">
        <v>2088</v>
      </c>
      <c r="D239" s="147"/>
      <c r="E239" s="147">
        <v>1450</v>
      </c>
    </row>
    <row r="240" spans="2:5" x14ac:dyDescent="0.4">
      <c r="B240" s="147" t="s">
        <v>517</v>
      </c>
      <c r="C240" s="147" t="s">
        <v>2089</v>
      </c>
      <c r="D240" s="147"/>
      <c r="E240" s="147">
        <v>1770</v>
      </c>
    </row>
    <row r="241" spans="2:5" x14ac:dyDescent="0.4">
      <c r="B241" s="147" t="s">
        <v>518</v>
      </c>
      <c r="C241" s="147" t="s">
        <v>2090</v>
      </c>
      <c r="D241" s="147"/>
      <c r="E241" s="147">
        <v>4700</v>
      </c>
    </row>
    <row r="242" spans="2:5" x14ac:dyDescent="0.4">
      <c r="B242" s="147" t="s">
        <v>519</v>
      </c>
      <c r="C242" s="147" t="s">
        <v>2091</v>
      </c>
      <c r="D242" s="147"/>
      <c r="E242" s="147">
        <v>1030</v>
      </c>
    </row>
    <row r="243" spans="2:5" x14ac:dyDescent="0.4">
      <c r="B243" s="147" t="s">
        <v>520</v>
      </c>
      <c r="C243" s="147" t="s">
        <v>2092</v>
      </c>
      <c r="D243" s="147"/>
      <c r="E243" s="147">
        <v>118</v>
      </c>
    </row>
    <row r="244" spans="2:5" x14ac:dyDescent="0.4">
      <c r="B244" s="147" t="s">
        <v>521</v>
      </c>
      <c r="C244" s="147" t="s">
        <v>2093</v>
      </c>
      <c r="D244" s="147"/>
      <c r="E244" s="147">
        <v>410</v>
      </c>
    </row>
    <row r="245" spans="2:5" x14ac:dyDescent="0.4">
      <c r="B245" s="147" t="s">
        <v>522</v>
      </c>
      <c r="C245" s="147" t="s">
        <v>2094</v>
      </c>
      <c r="D245" s="147"/>
      <c r="E245" s="147">
        <v>648</v>
      </c>
    </row>
    <row r="246" spans="2:5" x14ac:dyDescent="0.4">
      <c r="B246" s="147" t="s">
        <v>523</v>
      </c>
      <c r="C246" s="147" t="s">
        <v>2095</v>
      </c>
      <c r="D246" s="147"/>
      <c r="E246" s="147">
        <v>5140</v>
      </c>
    </row>
    <row r="247" spans="2:5" x14ac:dyDescent="0.4">
      <c r="B247" s="147" t="s">
        <v>524</v>
      </c>
      <c r="C247" s="147" t="s">
        <v>2096</v>
      </c>
      <c r="D247" s="147"/>
      <c r="E247" s="147">
        <v>254000</v>
      </c>
    </row>
    <row r="248" spans="2:5" x14ac:dyDescent="0.4">
      <c r="B248" s="147" t="s">
        <v>525</v>
      </c>
      <c r="C248" s="147" t="s">
        <v>2097</v>
      </c>
      <c r="D248" s="147"/>
      <c r="E248" s="147">
        <v>370</v>
      </c>
    </row>
    <row r="249" spans="2:5" x14ac:dyDescent="0.4">
      <c r="B249" s="147" t="s">
        <v>526</v>
      </c>
      <c r="C249" s="147" t="s">
        <v>2098</v>
      </c>
      <c r="D249" s="147"/>
      <c r="E249" s="147">
        <v>131000</v>
      </c>
    </row>
    <row r="250" spans="2:5" x14ac:dyDescent="0.4">
      <c r="B250" s="147" t="s">
        <v>1583</v>
      </c>
      <c r="C250" s="147" t="s">
        <v>2099</v>
      </c>
      <c r="D250" s="147"/>
      <c r="E250" s="147">
        <v>185000</v>
      </c>
    </row>
    <row r="251" spans="2:5" x14ac:dyDescent="0.4">
      <c r="B251" s="147" t="s">
        <v>1584</v>
      </c>
      <c r="C251" s="147" t="s">
        <v>2957</v>
      </c>
      <c r="D251" s="147"/>
      <c r="E251" s="147">
        <v>146000</v>
      </c>
    </row>
    <row r="252" spans="2:5" x14ac:dyDescent="0.4">
      <c r="B252" s="147" t="s">
        <v>527</v>
      </c>
      <c r="C252" s="147" t="s">
        <v>2101</v>
      </c>
      <c r="D252" s="147"/>
      <c r="E252" s="147">
        <v>59400</v>
      </c>
    </row>
    <row r="253" spans="2:5" x14ac:dyDescent="0.4">
      <c r="B253" s="147" t="s">
        <v>528</v>
      </c>
      <c r="C253" s="147" t="s">
        <v>2102</v>
      </c>
      <c r="D253" s="147"/>
      <c r="E253" s="147">
        <v>77000</v>
      </c>
    </row>
    <row r="254" spans="2:5" x14ac:dyDescent="0.4">
      <c r="B254" s="147" t="s">
        <v>529</v>
      </c>
      <c r="C254" s="147" t="s">
        <v>2103</v>
      </c>
      <c r="D254" s="147"/>
      <c r="E254" s="147">
        <v>96500</v>
      </c>
    </row>
    <row r="255" spans="2:5" x14ac:dyDescent="0.4">
      <c r="B255" s="147" t="s">
        <v>530</v>
      </c>
      <c r="C255" s="147" t="s">
        <v>2104</v>
      </c>
      <c r="D255" s="147"/>
      <c r="E255" s="147">
        <v>48000</v>
      </c>
    </row>
    <row r="256" spans="2:5" x14ac:dyDescent="0.4">
      <c r="B256" s="147" t="s">
        <v>531</v>
      </c>
      <c r="C256" s="147" t="s">
        <v>2105</v>
      </c>
      <c r="D256" s="147"/>
      <c r="E256" s="147">
        <v>73000</v>
      </c>
    </row>
    <row r="257" spans="2:5" x14ac:dyDescent="0.4">
      <c r="B257" s="147" t="s">
        <v>532</v>
      </c>
      <c r="C257" s="147" t="s">
        <v>2106</v>
      </c>
      <c r="D257" s="147"/>
      <c r="E257" s="147">
        <v>77200</v>
      </c>
    </row>
    <row r="258" spans="2:5" x14ac:dyDescent="0.4">
      <c r="B258" s="147" t="s">
        <v>533</v>
      </c>
      <c r="C258" s="147" t="s">
        <v>2107</v>
      </c>
      <c r="D258" s="147"/>
      <c r="E258" s="147">
        <v>57800</v>
      </c>
    </row>
    <row r="259" spans="2:5" x14ac:dyDescent="0.4">
      <c r="B259" s="147" t="s">
        <v>534</v>
      </c>
      <c r="C259" s="147" t="s">
        <v>2108</v>
      </c>
      <c r="D259" s="147"/>
      <c r="E259" s="147">
        <v>310000</v>
      </c>
    </row>
    <row r="260" spans="2:5" x14ac:dyDescent="0.4">
      <c r="B260" s="147" t="s">
        <v>1586</v>
      </c>
      <c r="C260" s="147" t="s">
        <v>2109</v>
      </c>
      <c r="D260" s="147"/>
      <c r="E260" s="147">
        <v>499000</v>
      </c>
    </row>
    <row r="261" spans="2:5" x14ac:dyDescent="0.4">
      <c r="B261" s="147" t="s">
        <v>535</v>
      </c>
      <c r="C261" s="147" t="s">
        <v>2110</v>
      </c>
      <c r="D261" s="147"/>
      <c r="E261" s="147">
        <v>182000</v>
      </c>
    </row>
    <row r="262" spans="2:5" x14ac:dyDescent="0.4">
      <c r="B262" s="147" t="s">
        <v>536</v>
      </c>
      <c r="C262" s="147" t="s">
        <v>2111</v>
      </c>
      <c r="D262" s="147"/>
      <c r="E262" s="147">
        <v>83300</v>
      </c>
    </row>
    <row r="263" spans="2:5" x14ac:dyDescent="0.4">
      <c r="B263" s="147" t="s">
        <v>537</v>
      </c>
      <c r="C263" s="147" t="s">
        <v>2112</v>
      </c>
      <c r="D263" s="147"/>
      <c r="E263" s="147">
        <v>113000</v>
      </c>
    </row>
    <row r="264" spans="2:5" x14ac:dyDescent="0.4">
      <c r="B264" s="147" t="s">
        <v>538</v>
      </c>
      <c r="C264" s="147" t="s">
        <v>2113</v>
      </c>
      <c r="D264" s="147"/>
      <c r="E264" s="147">
        <v>87200</v>
      </c>
    </row>
    <row r="265" spans="2:5" x14ac:dyDescent="0.4">
      <c r="B265" s="147" t="s">
        <v>539</v>
      </c>
      <c r="C265" s="147" t="s">
        <v>2114</v>
      </c>
      <c r="D265" s="147"/>
      <c r="E265" s="147">
        <v>104000</v>
      </c>
    </row>
    <row r="266" spans="2:5" x14ac:dyDescent="0.4">
      <c r="B266" s="147" t="s">
        <v>540</v>
      </c>
      <c r="C266" s="147" t="s">
        <v>2115</v>
      </c>
      <c r="D266" s="147"/>
      <c r="E266" s="147">
        <v>139000</v>
      </c>
    </row>
    <row r="267" spans="2:5" x14ac:dyDescent="0.4">
      <c r="B267" s="147" t="s">
        <v>541</v>
      </c>
      <c r="C267" s="147" t="s">
        <v>2116</v>
      </c>
      <c r="D267" s="147"/>
      <c r="E267" s="147">
        <v>96400</v>
      </c>
    </row>
    <row r="268" spans="2:5" x14ac:dyDescent="0.4">
      <c r="B268" s="147" t="s">
        <v>542</v>
      </c>
      <c r="C268" s="147" t="s">
        <v>2117</v>
      </c>
      <c r="D268" s="147"/>
      <c r="E268" s="147">
        <v>101000</v>
      </c>
    </row>
    <row r="269" spans="2:5" x14ac:dyDescent="0.4">
      <c r="B269" s="147" t="s">
        <v>543</v>
      </c>
      <c r="C269" s="147" t="s">
        <v>2118</v>
      </c>
      <c r="D269" s="147"/>
      <c r="E269" s="147">
        <v>251000</v>
      </c>
    </row>
    <row r="270" spans="2:5" x14ac:dyDescent="0.4">
      <c r="B270" s="147" t="s">
        <v>544</v>
      </c>
      <c r="C270" s="147" t="s">
        <v>3189</v>
      </c>
      <c r="D270" s="147"/>
      <c r="E270" s="147">
        <v>242000</v>
      </c>
    </row>
    <row r="271" spans="2:5" x14ac:dyDescent="0.4">
      <c r="B271" s="147" t="s">
        <v>545</v>
      </c>
      <c r="C271" s="147" t="s">
        <v>3190</v>
      </c>
      <c r="D271" s="147"/>
      <c r="E271" s="147">
        <v>358000</v>
      </c>
    </row>
    <row r="272" spans="2:5" x14ac:dyDescent="0.4">
      <c r="B272" s="147" t="s">
        <v>546</v>
      </c>
      <c r="C272" s="147" t="s">
        <v>2121</v>
      </c>
      <c r="D272" s="147"/>
      <c r="E272" s="147">
        <v>177000</v>
      </c>
    </row>
    <row r="273" spans="2:5" x14ac:dyDescent="0.4">
      <c r="B273" s="147" t="s">
        <v>547</v>
      </c>
      <c r="C273" s="147" t="s">
        <v>3191</v>
      </c>
      <c r="D273" s="147"/>
      <c r="E273" s="147">
        <v>142000</v>
      </c>
    </row>
    <row r="274" spans="2:5" x14ac:dyDescent="0.4">
      <c r="B274" s="147" t="s">
        <v>548</v>
      </c>
      <c r="C274" s="147" t="s">
        <v>3192</v>
      </c>
      <c r="D274" s="147"/>
      <c r="E274" s="147">
        <v>185000</v>
      </c>
    </row>
    <row r="275" spans="2:5" x14ac:dyDescent="0.4">
      <c r="B275" s="147" t="s">
        <v>549</v>
      </c>
      <c r="C275" s="147" t="s">
        <v>2124</v>
      </c>
      <c r="D275" s="147"/>
      <c r="E275" s="147">
        <v>147000</v>
      </c>
    </row>
    <row r="276" spans="2:5" x14ac:dyDescent="0.4">
      <c r="B276" s="147" t="s">
        <v>550</v>
      </c>
      <c r="C276" s="147" t="s">
        <v>2125</v>
      </c>
      <c r="D276" s="147"/>
      <c r="E276" s="147">
        <v>204000</v>
      </c>
    </row>
    <row r="277" spans="2:5" x14ac:dyDescent="0.4">
      <c r="B277" s="147" t="s">
        <v>551</v>
      </c>
      <c r="C277" s="147" t="s">
        <v>2126</v>
      </c>
      <c r="D277" s="147"/>
      <c r="E277" s="147">
        <v>145000</v>
      </c>
    </row>
    <row r="278" spans="2:5" x14ac:dyDescent="0.4">
      <c r="B278" s="147" t="s">
        <v>552</v>
      </c>
      <c r="C278" s="147" t="s">
        <v>2127</v>
      </c>
      <c r="D278" s="147"/>
      <c r="E278" s="147">
        <v>161000</v>
      </c>
    </row>
    <row r="279" spans="2:5" x14ac:dyDescent="0.4">
      <c r="B279" s="147" t="s">
        <v>553</v>
      </c>
      <c r="C279" s="147" t="s">
        <v>2128</v>
      </c>
      <c r="D279" s="147"/>
      <c r="E279" s="147">
        <v>105000</v>
      </c>
    </row>
    <row r="280" spans="2:5" x14ac:dyDescent="0.4">
      <c r="B280" s="147" t="s">
        <v>554</v>
      </c>
      <c r="C280" s="147" t="s">
        <v>2129</v>
      </c>
      <c r="D280" s="147"/>
      <c r="E280" s="147">
        <v>34100</v>
      </c>
    </row>
    <row r="281" spans="2:5" x14ac:dyDescent="0.4">
      <c r="B281" s="147" t="s">
        <v>555</v>
      </c>
      <c r="C281" s="147" t="s">
        <v>2130</v>
      </c>
      <c r="D281" s="147"/>
      <c r="E281" s="147">
        <v>47600</v>
      </c>
    </row>
    <row r="282" spans="2:5" x14ac:dyDescent="0.4">
      <c r="B282" s="147" t="s">
        <v>556</v>
      </c>
      <c r="C282" s="147" t="s">
        <v>2131</v>
      </c>
      <c r="D282" s="147"/>
      <c r="E282" s="147">
        <v>52600</v>
      </c>
    </row>
    <row r="283" spans="2:5" x14ac:dyDescent="0.4">
      <c r="B283" s="147" t="s">
        <v>557</v>
      </c>
      <c r="C283" s="147" t="s">
        <v>2132</v>
      </c>
      <c r="D283" s="147"/>
      <c r="E283" s="147">
        <v>71500</v>
      </c>
    </row>
    <row r="284" spans="2:5" x14ac:dyDescent="0.4">
      <c r="B284" s="147" t="s">
        <v>558</v>
      </c>
      <c r="C284" s="147" t="s">
        <v>2133</v>
      </c>
      <c r="D284" s="147"/>
      <c r="E284" s="147">
        <v>19400</v>
      </c>
    </row>
    <row r="285" spans="2:5" x14ac:dyDescent="0.4">
      <c r="B285" s="147" t="s">
        <v>559</v>
      </c>
      <c r="C285" s="147" t="s">
        <v>2134</v>
      </c>
      <c r="D285" s="147"/>
      <c r="E285" s="147">
        <v>26700</v>
      </c>
    </row>
    <row r="286" spans="2:5" x14ac:dyDescent="0.4">
      <c r="B286" s="147" t="s">
        <v>560</v>
      </c>
      <c r="C286" s="147" t="s">
        <v>2958</v>
      </c>
      <c r="D286" s="147"/>
      <c r="E286" s="147">
        <v>65500</v>
      </c>
    </row>
    <row r="287" spans="2:5" x14ac:dyDescent="0.4">
      <c r="B287" s="147" t="s">
        <v>561</v>
      </c>
      <c r="C287" s="147" t="s">
        <v>2959</v>
      </c>
      <c r="D287" s="147"/>
      <c r="E287" s="147">
        <v>219000</v>
      </c>
    </row>
    <row r="288" spans="2:5" x14ac:dyDescent="0.4">
      <c r="B288" s="147" t="s">
        <v>562</v>
      </c>
      <c r="C288" s="147" t="s">
        <v>2137</v>
      </c>
      <c r="D288" s="147"/>
      <c r="E288" s="147">
        <v>11900</v>
      </c>
    </row>
    <row r="289" spans="2:5" x14ac:dyDescent="0.4">
      <c r="B289" s="147" t="s">
        <v>563</v>
      </c>
      <c r="C289" s="147" t="s">
        <v>2138</v>
      </c>
      <c r="D289" s="147"/>
      <c r="E289" s="147">
        <v>15700</v>
      </c>
    </row>
    <row r="290" spans="2:5" x14ac:dyDescent="0.4">
      <c r="B290" s="147" t="s">
        <v>564</v>
      </c>
      <c r="C290" s="147" t="s">
        <v>2139</v>
      </c>
      <c r="D290" s="147"/>
      <c r="E290" s="147">
        <v>588000</v>
      </c>
    </row>
    <row r="291" spans="2:5" x14ac:dyDescent="0.4">
      <c r="B291" s="147" t="s">
        <v>565</v>
      </c>
      <c r="C291" s="147" t="s">
        <v>2140</v>
      </c>
      <c r="D291" s="147"/>
      <c r="E291" s="147">
        <v>204000</v>
      </c>
    </row>
    <row r="292" spans="2:5" x14ac:dyDescent="0.4">
      <c r="B292" s="147" t="s">
        <v>566</v>
      </c>
      <c r="C292" s="147" t="s">
        <v>2141</v>
      </c>
      <c r="D292" s="147"/>
      <c r="E292" s="147">
        <v>209000</v>
      </c>
    </row>
    <row r="293" spans="2:5" x14ac:dyDescent="0.4">
      <c r="B293" s="147" t="s">
        <v>567</v>
      </c>
      <c r="C293" s="147" t="s">
        <v>2142</v>
      </c>
      <c r="D293" s="147"/>
      <c r="E293" s="147">
        <v>204000</v>
      </c>
    </row>
    <row r="294" spans="2:5" x14ac:dyDescent="0.4">
      <c r="B294" s="147" t="s">
        <v>568</v>
      </c>
      <c r="C294" s="147" t="s">
        <v>2960</v>
      </c>
      <c r="D294" s="147"/>
      <c r="E294" s="147">
        <v>5970</v>
      </c>
    </row>
    <row r="295" spans="2:5" x14ac:dyDescent="0.4">
      <c r="B295" s="147" t="s">
        <v>569</v>
      </c>
      <c r="C295" s="147" t="s">
        <v>2961</v>
      </c>
      <c r="D295" s="147"/>
      <c r="E295" s="147">
        <v>7020</v>
      </c>
    </row>
    <row r="296" spans="2:5" x14ac:dyDescent="0.4">
      <c r="B296" s="147" t="s">
        <v>570</v>
      </c>
      <c r="C296" s="147" t="s">
        <v>2145</v>
      </c>
      <c r="D296" s="147"/>
      <c r="E296" s="147">
        <v>1530</v>
      </c>
    </row>
    <row r="297" spans="2:5" x14ac:dyDescent="0.4">
      <c r="B297" s="147" t="s">
        <v>571</v>
      </c>
      <c r="C297" s="147" t="s">
        <v>3193</v>
      </c>
      <c r="D297" s="147"/>
      <c r="E297" s="147">
        <v>17500</v>
      </c>
    </row>
    <row r="298" spans="2:5" x14ac:dyDescent="0.4">
      <c r="B298" s="147" t="s">
        <v>572</v>
      </c>
      <c r="C298" s="147" t="s">
        <v>3194</v>
      </c>
      <c r="D298" s="147"/>
      <c r="E298" s="147">
        <v>24400</v>
      </c>
    </row>
    <row r="299" spans="2:5" x14ac:dyDescent="0.4">
      <c r="B299" s="147" t="s">
        <v>1589</v>
      </c>
      <c r="C299" s="147" t="s">
        <v>3195</v>
      </c>
      <c r="D299" s="147"/>
      <c r="E299" s="147">
        <v>2930</v>
      </c>
    </row>
    <row r="300" spans="2:5" x14ac:dyDescent="0.4">
      <c r="B300" s="147" t="s">
        <v>1590</v>
      </c>
      <c r="C300" s="147" t="s">
        <v>3196</v>
      </c>
      <c r="D300" s="147"/>
      <c r="E300" s="147">
        <v>29600</v>
      </c>
    </row>
    <row r="301" spans="2:5" x14ac:dyDescent="0.4">
      <c r="B301" s="147" t="s">
        <v>1591</v>
      </c>
      <c r="C301" s="147" t="s">
        <v>3197</v>
      </c>
      <c r="D301" s="147"/>
      <c r="E301" s="147">
        <v>21500</v>
      </c>
    </row>
    <row r="302" spans="2:5" x14ac:dyDescent="0.4">
      <c r="B302" s="147" t="s">
        <v>1593</v>
      </c>
      <c r="C302" s="147" t="s">
        <v>3198</v>
      </c>
      <c r="D302" s="147"/>
      <c r="E302" s="147">
        <v>78700</v>
      </c>
    </row>
    <row r="303" spans="2:5" x14ac:dyDescent="0.4">
      <c r="B303" s="147" t="s">
        <v>1594</v>
      </c>
      <c r="C303" s="147" t="s">
        <v>3199</v>
      </c>
      <c r="D303" s="147"/>
      <c r="E303" s="147">
        <v>30900</v>
      </c>
    </row>
    <row r="304" spans="2:5" x14ac:dyDescent="0.4">
      <c r="B304" s="147" t="s">
        <v>580</v>
      </c>
      <c r="C304" s="147" t="s">
        <v>2156</v>
      </c>
      <c r="D304" s="147"/>
      <c r="E304" s="147">
        <v>19600</v>
      </c>
    </row>
    <row r="305" spans="2:5" x14ac:dyDescent="0.4">
      <c r="B305" s="147" t="s">
        <v>581</v>
      </c>
      <c r="C305" s="147" t="s">
        <v>2157</v>
      </c>
      <c r="D305" s="147"/>
      <c r="E305" s="147">
        <v>27400</v>
      </c>
    </row>
    <row r="306" spans="2:5" x14ac:dyDescent="0.4">
      <c r="B306" s="147" t="s">
        <v>582</v>
      </c>
      <c r="C306" s="147" t="s">
        <v>2158</v>
      </c>
      <c r="D306" s="147"/>
      <c r="E306" s="147">
        <v>3560</v>
      </c>
    </row>
    <row r="307" spans="2:5" x14ac:dyDescent="0.4">
      <c r="B307" s="147" t="s">
        <v>583</v>
      </c>
      <c r="C307" s="147" t="s">
        <v>2159</v>
      </c>
      <c r="D307" s="147"/>
      <c r="E307" s="147">
        <v>8290</v>
      </c>
    </row>
    <row r="308" spans="2:5" x14ac:dyDescent="0.4">
      <c r="B308" s="147" t="s">
        <v>584</v>
      </c>
      <c r="C308" s="147" t="s">
        <v>2160</v>
      </c>
      <c r="D308" s="147"/>
      <c r="E308" s="147">
        <v>36100</v>
      </c>
    </row>
    <row r="309" spans="2:5" x14ac:dyDescent="0.4">
      <c r="B309" s="147" t="s">
        <v>585</v>
      </c>
      <c r="C309" s="147" t="s">
        <v>2161</v>
      </c>
      <c r="D309" s="147"/>
      <c r="E309" s="147">
        <v>29400</v>
      </c>
    </row>
    <row r="310" spans="2:5" x14ac:dyDescent="0.4">
      <c r="B310" s="147" t="s">
        <v>586</v>
      </c>
      <c r="C310" s="147" t="s">
        <v>2962</v>
      </c>
      <c r="D310" s="147"/>
      <c r="E310" s="147">
        <v>77000</v>
      </c>
    </row>
    <row r="311" spans="2:5" x14ac:dyDescent="0.4">
      <c r="B311" s="147" t="s">
        <v>587</v>
      </c>
      <c r="C311" s="147" t="s">
        <v>2963</v>
      </c>
      <c r="D311" s="147"/>
      <c r="E311" s="147">
        <v>87600</v>
      </c>
    </row>
    <row r="312" spans="2:5" x14ac:dyDescent="0.4">
      <c r="B312" s="147" t="s">
        <v>588</v>
      </c>
      <c r="C312" s="147" t="s">
        <v>2964</v>
      </c>
      <c r="D312" s="147"/>
      <c r="E312" s="147">
        <v>81900</v>
      </c>
    </row>
    <row r="313" spans="2:5" x14ac:dyDescent="0.4">
      <c r="B313" s="147" t="s">
        <v>589</v>
      </c>
      <c r="C313" s="147" t="s">
        <v>2165</v>
      </c>
      <c r="D313" s="147"/>
      <c r="E313" s="147">
        <v>30100</v>
      </c>
    </row>
    <row r="314" spans="2:5" x14ac:dyDescent="0.4">
      <c r="B314" s="147" t="s">
        <v>590</v>
      </c>
      <c r="C314" s="147" t="s">
        <v>2166</v>
      </c>
      <c r="D314" s="147"/>
      <c r="E314" s="147">
        <v>11700</v>
      </c>
    </row>
    <row r="315" spans="2:5" x14ac:dyDescent="0.4">
      <c r="B315" s="147" t="s">
        <v>591</v>
      </c>
      <c r="C315" s="147" t="s">
        <v>2167</v>
      </c>
      <c r="D315" s="147"/>
      <c r="E315" s="147">
        <v>60800</v>
      </c>
    </row>
    <row r="316" spans="2:5" x14ac:dyDescent="0.4">
      <c r="B316" s="147" t="s">
        <v>2168</v>
      </c>
      <c r="C316" s="147" t="s">
        <v>2169</v>
      </c>
      <c r="D316" s="147"/>
      <c r="E316" s="147">
        <v>62300</v>
      </c>
    </row>
    <row r="317" spans="2:5" x14ac:dyDescent="0.4">
      <c r="B317" s="147" t="s">
        <v>592</v>
      </c>
      <c r="C317" s="147" t="s">
        <v>2170</v>
      </c>
      <c r="D317" s="147"/>
      <c r="E317" s="147">
        <v>115000</v>
      </c>
    </row>
    <row r="318" spans="2:5" x14ac:dyDescent="0.4">
      <c r="B318" s="147" t="s">
        <v>593</v>
      </c>
      <c r="C318" s="147" t="s">
        <v>2171</v>
      </c>
      <c r="D318" s="147"/>
      <c r="E318" s="147">
        <v>13600</v>
      </c>
    </row>
    <row r="319" spans="2:5" x14ac:dyDescent="0.4">
      <c r="B319" s="147" t="s">
        <v>594</v>
      </c>
      <c r="C319" s="147" t="s">
        <v>2172</v>
      </c>
      <c r="D319" s="147"/>
      <c r="E319" s="147">
        <v>18700</v>
      </c>
    </row>
    <row r="320" spans="2:5" x14ac:dyDescent="0.4">
      <c r="B320" s="147" t="s">
        <v>595</v>
      </c>
      <c r="C320" s="147" t="s">
        <v>2173</v>
      </c>
      <c r="D320" s="147"/>
      <c r="E320" s="147">
        <v>116000</v>
      </c>
    </row>
    <row r="321" spans="2:5" x14ac:dyDescent="0.4">
      <c r="B321" s="147" t="s">
        <v>596</v>
      </c>
      <c r="C321" s="147" t="s">
        <v>2174</v>
      </c>
      <c r="D321" s="147"/>
      <c r="E321" s="147">
        <v>176000</v>
      </c>
    </row>
    <row r="322" spans="2:5" x14ac:dyDescent="0.4">
      <c r="B322" s="147" t="s">
        <v>597</v>
      </c>
      <c r="C322" s="147" t="s">
        <v>2175</v>
      </c>
      <c r="D322" s="147"/>
      <c r="E322" s="147">
        <v>51300</v>
      </c>
    </row>
    <row r="323" spans="2:5" x14ac:dyDescent="0.4">
      <c r="B323" s="147" t="s">
        <v>598</v>
      </c>
      <c r="C323" s="147" t="s">
        <v>2176</v>
      </c>
      <c r="D323" s="147"/>
      <c r="E323" s="147">
        <v>91900</v>
      </c>
    </row>
    <row r="324" spans="2:5" x14ac:dyDescent="0.4">
      <c r="B324" s="147" t="s">
        <v>599</v>
      </c>
      <c r="C324" s="147" t="s">
        <v>2177</v>
      </c>
      <c r="D324" s="147"/>
      <c r="E324" s="147">
        <v>28200</v>
      </c>
    </row>
    <row r="325" spans="2:5" x14ac:dyDescent="0.4">
      <c r="B325" s="147" t="s">
        <v>600</v>
      </c>
      <c r="C325" s="147" t="s">
        <v>2178</v>
      </c>
      <c r="D325" s="147"/>
      <c r="E325" s="147">
        <v>29900</v>
      </c>
    </row>
    <row r="326" spans="2:5" x14ac:dyDescent="0.4">
      <c r="B326" s="147" t="s">
        <v>601</v>
      </c>
      <c r="C326" s="147" t="s">
        <v>2179</v>
      </c>
      <c r="D326" s="147"/>
      <c r="E326" s="147">
        <v>7050</v>
      </c>
    </row>
    <row r="327" spans="2:5" x14ac:dyDescent="0.4">
      <c r="B327" s="147" t="s">
        <v>1605</v>
      </c>
      <c r="C327" s="147" t="s">
        <v>2180</v>
      </c>
      <c r="D327" s="147"/>
      <c r="E327" s="147">
        <v>2970</v>
      </c>
    </row>
    <row r="328" spans="2:5" x14ac:dyDescent="0.4">
      <c r="B328" s="147" t="s">
        <v>602</v>
      </c>
      <c r="C328" s="147" t="s">
        <v>2183</v>
      </c>
      <c r="D328" s="147"/>
      <c r="E328" s="147">
        <v>466</v>
      </c>
    </row>
    <row r="329" spans="2:5" x14ac:dyDescent="0.4">
      <c r="B329" s="147" t="s">
        <v>603</v>
      </c>
      <c r="C329" s="147" t="s">
        <v>2184</v>
      </c>
      <c r="D329" s="147"/>
      <c r="E329" s="147">
        <v>36600</v>
      </c>
    </row>
    <row r="330" spans="2:5" x14ac:dyDescent="0.4">
      <c r="B330" s="147" t="s">
        <v>1606</v>
      </c>
      <c r="C330" s="147" t="s">
        <v>2185</v>
      </c>
      <c r="D330" s="147"/>
      <c r="E330" s="147">
        <v>37500</v>
      </c>
    </row>
    <row r="331" spans="2:5" x14ac:dyDescent="0.4">
      <c r="B331" s="147" t="s">
        <v>604</v>
      </c>
      <c r="C331" s="147" t="s">
        <v>2965</v>
      </c>
      <c r="D331" s="147"/>
      <c r="E331" s="147">
        <v>42700</v>
      </c>
    </row>
    <row r="332" spans="2:5" x14ac:dyDescent="0.4">
      <c r="B332" s="147" t="s">
        <v>1607</v>
      </c>
      <c r="C332" s="147" t="s">
        <v>2188</v>
      </c>
      <c r="D332" s="147"/>
      <c r="E332" s="147">
        <v>66700</v>
      </c>
    </row>
    <row r="333" spans="2:5" x14ac:dyDescent="0.4">
      <c r="B333" s="147" t="s">
        <v>1608</v>
      </c>
      <c r="C333" s="147" t="s">
        <v>2189</v>
      </c>
      <c r="D333" s="147"/>
      <c r="E333" s="147">
        <v>64300</v>
      </c>
    </row>
    <row r="334" spans="2:5" x14ac:dyDescent="0.4">
      <c r="B334" s="147" t="s">
        <v>2190</v>
      </c>
      <c r="C334" s="147" t="s">
        <v>2191</v>
      </c>
      <c r="D334" s="147"/>
      <c r="E334" s="147">
        <v>97100</v>
      </c>
    </row>
    <row r="335" spans="2:5" x14ac:dyDescent="0.4">
      <c r="B335" s="147" t="s">
        <v>1611</v>
      </c>
      <c r="C335" s="147" t="s">
        <v>2192</v>
      </c>
      <c r="D335" s="147"/>
      <c r="E335" s="147">
        <v>34500</v>
      </c>
    </row>
    <row r="336" spans="2:5" x14ac:dyDescent="0.4">
      <c r="B336" s="147" t="s">
        <v>1612</v>
      </c>
      <c r="C336" s="147" t="s">
        <v>2193</v>
      </c>
      <c r="D336" s="147"/>
      <c r="E336" s="147">
        <v>39800</v>
      </c>
    </row>
    <row r="337" spans="2:5" x14ac:dyDescent="0.4">
      <c r="B337" s="147" t="s">
        <v>1613</v>
      </c>
      <c r="C337" s="147" t="s">
        <v>2194</v>
      </c>
      <c r="D337" s="147"/>
      <c r="E337" s="147">
        <v>61600</v>
      </c>
    </row>
    <row r="338" spans="2:5" x14ac:dyDescent="0.4">
      <c r="B338" s="147" t="s">
        <v>1614</v>
      </c>
      <c r="C338" s="147" t="s">
        <v>2195</v>
      </c>
      <c r="D338" s="147"/>
      <c r="E338" s="147">
        <v>36500</v>
      </c>
    </row>
    <row r="339" spans="2:5" x14ac:dyDescent="0.4">
      <c r="B339" s="147" t="s">
        <v>1615</v>
      </c>
      <c r="C339" s="147" t="s">
        <v>2966</v>
      </c>
      <c r="D339" s="147"/>
      <c r="E339" s="147">
        <v>3460</v>
      </c>
    </row>
    <row r="340" spans="2:5" x14ac:dyDescent="0.4">
      <c r="B340" s="147" t="s">
        <v>605</v>
      </c>
      <c r="C340" s="147" t="s">
        <v>2967</v>
      </c>
      <c r="D340" s="147"/>
      <c r="E340" s="147">
        <v>129000</v>
      </c>
    </row>
    <row r="341" spans="2:5" x14ac:dyDescent="0.4">
      <c r="B341" s="147" t="s">
        <v>606</v>
      </c>
      <c r="C341" s="147" t="s">
        <v>2968</v>
      </c>
      <c r="D341" s="147"/>
      <c r="E341" s="147">
        <v>144000</v>
      </c>
    </row>
    <row r="342" spans="2:5" x14ac:dyDescent="0.4">
      <c r="B342" s="147" t="s">
        <v>607</v>
      </c>
      <c r="C342" s="147" t="s">
        <v>2969</v>
      </c>
      <c r="D342" s="147"/>
      <c r="E342" s="147">
        <v>158000</v>
      </c>
    </row>
    <row r="343" spans="2:5" x14ac:dyDescent="0.4">
      <c r="B343" s="147" t="s">
        <v>608</v>
      </c>
      <c r="C343" s="147" t="s">
        <v>2970</v>
      </c>
      <c r="D343" s="147"/>
      <c r="E343" s="147">
        <v>167000</v>
      </c>
    </row>
    <row r="344" spans="2:5" x14ac:dyDescent="0.4">
      <c r="B344" s="147" t="s">
        <v>609</v>
      </c>
      <c r="C344" s="147" t="s">
        <v>2971</v>
      </c>
      <c r="D344" s="147"/>
      <c r="E344" s="147">
        <v>167000</v>
      </c>
    </row>
    <row r="345" spans="2:5" x14ac:dyDescent="0.4">
      <c r="B345" s="147" t="s">
        <v>610</v>
      </c>
      <c r="C345" s="147" t="s">
        <v>2972</v>
      </c>
      <c r="D345" s="147"/>
      <c r="E345" s="147">
        <v>187000</v>
      </c>
    </row>
    <row r="346" spans="2:5" x14ac:dyDescent="0.4">
      <c r="B346" s="147" t="s">
        <v>611</v>
      </c>
      <c r="C346" s="147" t="s">
        <v>2973</v>
      </c>
      <c r="D346" s="147"/>
      <c r="E346" s="147">
        <v>284000</v>
      </c>
    </row>
    <row r="347" spans="2:5" x14ac:dyDescent="0.4">
      <c r="B347" s="147" t="s">
        <v>612</v>
      </c>
      <c r="C347" s="147" t="s">
        <v>2974</v>
      </c>
      <c r="D347" s="147"/>
      <c r="E347" s="147">
        <v>316000</v>
      </c>
    </row>
    <row r="348" spans="2:5" x14ac:dyDescent="0.4">
      <c r="B348" s="147" t="s">
        <v>613</v>
      </c>
      <c r="C348" s="147" t="s">
        <v>2975</v>
      </c>
      <c r="D348" s="147"/>
      <c r="E348" s="147">
        <v>214000</v>
      </c>
    </row>
    <row r="349" spans="2:5" x14ac:dyDescent="0.4">
      <c r="B349" s="147" t="s">
        <v>614</v>
      </c>
      <c r="C349" s="147" t="s">
        <v>2976</v>
      </c>
      <c r="D349" s="147"/>
      <c r="E349" s="147">
        <v>50900</v>
      </c>
    </row>
    <row r="350" spans="2:5" x14ac:dyDescent="0.4">
      <c r="B350" s="147" t="s">
        <v>615</v>
      </c>
      <c r="C350" s="147" t="s">
        <v>2977</v>
      </c>
      <c r="D350" s="147"/>
      <c r="E350" s="147">
        <v>100000</v>
      </c>
    </row>
    <row r="351" spans="2:5" x14ac:dyDescent="0.4">
      <c r="B351" s="147" t="s">
        <v>616</v>
      </c>
      <c r="C351" s="147" t="s">
        <v>3200</v>
      </c>
      <c r="D351" s="147"/>
      <c r="E351" s="147">
        <v>33100</v>
      </c>
    </row>
    <row r="352" spans="2:5" x14ac:dyDescent="0.4">
      <c r="B352" s="147" t="s">
        <v>1617</v>
      </c>
      <c r="C352" s="147" t="s">
        <v>2979</v>
      </c>
      <c r="D352" s="147"/>
      <c r="E352" s="147">
        <v>54300</v>
      </c>
    </row>
    <row r="353" spans="2:5" x14ac:dyDescent="0.4">
      <c r="B353" s="147" t="s">
        <v>617</v>
      </c>
      <c r="C353" s="147" t="s">
        <v>2209</v>
      </c>
      <c r="D353" s="147"/>
      <c r="E353" s="147">
        <v>40300</v>
      </c>
    </row>
    <row r="354" spans="2:5" x14ac:dyDescent="0.4">
      <c r="B354" s="147" t="s">
        <v>618</v>
      </c>
      <c r="C354" s="147" t="s">
        <v>2210</v>
      </c>
      <c r="D354" s="147"/>
      <c r="E354" s="147">
        <v>221000</v>
      </c>
    </row>
    <row r="355" spans="2:5" x14ac:dyDescent="0.4">
      <c r="B355" s="147" t="s">
        <v>619</v>
      </c>
      <c r="C355" s="147" t="s">
        <v>2211</v>
      </c>
      <c r="D355" s="147"/>
      <c r="E355" s="147">
        <v>172000</v>
      </c>
    </row>
    <row r="356" spans="2:5" x14ac:dyDescent="0.4">
      <c r="B356" s="147" t="s">
        <v>620</v>
      </c>
      <c r="C356" s="147" t="s">
        <v>2212</v>
      </c>
      <c r="D356" s="147"/>
      <c r="E356" s="147">
        <v>156000</v>
      </c>
    </row>
    <row r="357" spans="2:5" x14ac:dyDescent="0.4">
      <c r="B357" s="147" t="s">
        <v>621</v>
      </c>
      <c r="C357" s="147" t="s">
        <v>2213</v>
      </c>
      <c r="D357" s="147"/>
      <c r="E357" s="147">
        <v>25300</v>
      </c>
    </row>
    <row r="358" spans="2:5" x14ac:dyDescent="0.4">
      <c r="B358" s="147" t="s">
        <v>623</v>
      </c>
      <c r="C358" s="147" t="s">
        <v>2980</v>
      </c>
      <c r="D358" s="147" t="s">
        <v>622</v>
      </c>
      <c r="E358" s="147">
        <v>163000</v>
      </c>
    </row>
    <row r="359" spans="2:5" x14ac:dyDescent="0.4">
      <c r="B359" s="147" t="s">
        <v>624</v>
      </c>
      <c r="C359" s="147" t="s">
        <v>2981</v>
      </c>
      <c r="D359" s="147" t="s">
        <v>622</v>
      </c>
      <c r="E359" s="147">
        <v>194000</v>
      </c>
    </row>
    <row r="360" spans="2:5" x14ac:dyDescent="0.4">
      <c r="B360" s="147" t="s">
        <v>626</v>
      </c>
      <c r="C360" s="147" t="s">
        <v>2216</v>
      </c>
      <c r="D360" s="147"/>
      <c r="E360" s="147" t="s">
        <v>625</v>
      </c>
    </row>
    <row r="361" spans="2:5" x14ac:dyDescent="0.4">
      <c r="B361" s="147" t="s">
        <v>627</v>
      </c>
      <c r="C361" s="147" t="s">
        <v>2217</v>
      </c>
      <c r="D361" s="147"/>
      <c r="E361" s="147" t="s">
        <v>625</v>
      </c>
    </row>
    <row r="362" spans="2:5" x14ac:dyDescent="0.4">
      <c r="B362" s="147" t="s">
        <v>629</v>
      </c>
      <c r="C362" s="147" t="s">
        <v>2219</v>
      </c>
      <c r="D362" s="147"/>
      <c r="E362" s="147">
        <v>362000</v>
      </c>
    </row>
    <row r="363" spans="2:5" x14ac:dyDescent="0.4">
      <c r="B363" s="147" t="s">
        <v>630</v>
      </c>
      <c r="C363" s="147" t="s">
        <v>2220</v>
      </c>
      <c r="D363" s="147"/>
      <c r="E363" s="147">
        <v>287000</v>
      </c>
    </row>
    <row r="364" spans="2:5" x14ac:dyDescent="0.4">
      <c r="B364" s="147" t="s">
        <v>631</v>
      </c>
      <c r="C364" s="147" t="s">
        <v>2221</v>
      </c>
      <c r="D364" s="147"/>
      <c r="E364" s="147">
        <v>149000</v>
      </c>
    </row>
    <row r="365" spans="2:5" x14ac:dyDescent="0.4">
      <c r="B365" s="147" t="s">
        <v>632</v>
      </c>
      <c r="C365" s="147" t="s">
        <v>2222</v>
      </c>
      <c r="D365" s="147"/>
      <c r="E365" s="147">
        <v>176000</v>
      </c>
    </row>
    <row r="366" spans="2:5" x14ac:dyDescent="0.4">
      <c r="B366" s="147" t="s">
        <v>633</v>
      </c>
      <c r="C366" s="147" t="s">
        <v>2224</v>
      </c>
      <c r="D366" s="147"/>
      <c r="E366" s="147">
        <v>108000</v>
      </c>
    </row>
    <row r="367" spans="2:5" x14ac:dyDescent="0.4">
      <c r="B367" s="147" t="s">
        <v>634</v>
      </c>
      <c r="C367" s="147" t="s">
        <v>2225</v>
      </c>
      <c r="D367" s="147"/>
      <c r="E367" s="147">
        <v>92900</v>
      </c>
    </row>
    <row r="368" spans="2:5" x14ac:dyDescent="0.4">
      <c r="B368" s="147" t="s">
        <v>635</v>
      </c>
      <c r="C368" s="147" t="s">
        <v>2226</v>
      </c>
      <c r="D368" s="147"/>
      <c r="E368" s="147">
        <v>95900</v>
      </c>
    </row>
    <row r="369" spans="2:5" x14ac:dyDescent="0.4">
      <c r="B369" s="147" t="s">
        <v>637</v>
      </c>
      <c r="C369" s="147" t="s">
        <v>2228</v>
      </c>
      <c r="D369" s="147"/>
      <c r="E369" s="147" t="s">
        <v>625</v>
      </c>
    </row>
    <row r="370" spans="2:5" x14ac:dyDescent="0.4">
      <c r="B370" s="147" t="s">
        <v>638</v>
      </c>
      <c r="C370" s="147" t="s">
        <v>2229</v>
      </c>
      <c r="D370" s="147"/>
      <c r="E370" s="147" t="s">
        <v>625</v>
      </c>
    </row>
    <row r="371" spans="2:5" x14ac:dyDescent="0.4">
      <c r="B371" s="147" t="s">
        <v>639</v>
      </c>
      <c r="C371" s="147" t="s">
        <v>2230</v>
      </c>
      <c r="D371" s="147"/>
      <c r="E371" s="147">
        <v>96300</v>
      </c>
    </row>
    <row r="372" spans="2:5" x14ac:dyDescent="0.4">
      <c r="B372" s="147" t="s">
        <v>640</v>
      </c>
      <c r="C372" s="147" t="s">
        <v>2231</v>
      </c>
      <c r="D372" s="147"/>
      <c r="E372" s="147">
        <v>409000</v>
      </c>
    </row>
    <row r="373" spans="2:5" x14ac:dyDescent="0.4">
      <c r="B373" s="147" t="s">
        <v>641</v>
      </c>
      <c r="C373" s="147" t="s">
        <v>2232</v>
      </c>
      <c r="D373" s="147"/>
      <c r="E373" s="147">
        <v>600000</v>
      </c>
    </row>
    <row r="374" spans="2:5" x14ac:dyDescent="0.4">
      <c r="B374" s="147" t="s">
        <v>642</v>
      </c>
      <c r="C374" s="147" t="s">
        <v>2233</v>
      </c>
      <c r="D374" s="147"/>
      <c r="E374" s="147">
        <v>465000</v>
      </c>
    </row>
    <row r="375" spans="2:5" x14ac:dyDescent="0.4">
      <c r="B375" s="147" t="s">
        <v>643</v>
      </c>
      <c r="C375" s="147" t="s">
        <v>2235</v>
      </c>
      <c r="D375" s="147"/>
      <c r="E375" s="147">
        <v>589000</v>
      </c>
    </row>
    <row r="376" spans="2:5" x14ac:dyDescent="0.4">
      <c r="B376" s="147" t="s">
        <v>644</v>
      </c>
      <c r="C376" s="147" t="s">
        <v>2236</v>
      </c>
      <c r="D376" s="147"/>
      <c r="E376" s="147">
        <v>886000</v>
      </c>
    </row>
    <row r="377" spans="2:5" x14ac:dyDescent="0.4">
      <c r="B377" s="147" t="s">
        <v>645</v>
      </c>
      <c r="C377" s="147" t="s">
        <v>2237</v>
      </c>
      <c r="D377" s="147"/>
      <c r="E377" s="147">
        <v>756000</v>
      </c>
    </row>
    <row r="378" spans="2:5" x14ac:dyDescent="0.4">
      <c r="B378" s="147" t="s">
        <v>646</v>
      </c>
      <c r="C378" s="147" t="s">
        <v>2238</v>
      </c>
      <c r="D378" s="147"/>
      <c r="E378" s="147">
        <v>626000</v>
      </c>
    </row>
    <row r="379" spans="2:5" x14ac:dyDescent="0.4">
      <c r="B379" s="147" t="s">
        <v>647</v>
      </c>
      <c r="C379" s="147" t="s">
        <v>2239</v>
      </c>
      <c r="D379" s="147"/>
      <c r="E379" s="147">
        <v>733000</v>
      </c>
    </row>
    <row r="380" spans="2:5" x14ac:dyDescent="0.4">
      <c r="B380" s="147" t="s">
        <v>648</v>
      </c>
      <c r="C380" s="147" t="s">
        <v>2240</v>
      </c>
      <c r="D380" s="147"/>
      <c r="E380" s="147">
        <v>698000</v>
      </c>
    </row>
    <row r="381" spans="2:5" x14ac:dyDescent="0.4">
      <c r="B381" s="147" t="s">
        <v>649</v>
      </c>
      <c r="C381" s="147" t="s">
        <v>2241</v>
      </c>
      <c r="D381" s="147"/>
      <c r="E381" s="147" t="s">
        <v>625</v>
      </c>
    </row>
    <row r="382" spans="2:5" x14ac:dyDescent="0.4">
      <c r="B382" s="147" t="s">
        <v>650</v>
      </c>
      <c r="C382" s="147" t="s">
        <v>2982</v>
      </c>
      <c r="D382" s="147"/>
      <c r="E382" s="147">
        <v>773000</v>
      </c>
    </row>
    <row r="383" spans="2:5" x14ac:dyDescent="0.4">
      <c r="B383" s="147" t="s">
        <v>1620</v>
      </c>
      <c r="C383" s="147" t="s">
        <v>2983</v>
      </c>
      <c r="D383" s="147"/>
      <c r="E383" s="147">
        <v>847000</v>
      </c>
    </row>
    <row r="384" spans="2:5" x14ac:dyDescent="0.4">
      <c r="B384" s="147" t="s">
        <v>1621</v>
      </c>
      <c r="C384" s="147" t="s">
        <v>2244</v>
      </c>
      <c r="D384" s="147"/>
      <c r="E384" s="147">
        <v>804000</v>
      </c>
    </row>
    <row r="385" spans="2:5" x14ac:dyDescent="0.4">
      <c r="B385" s="147" t="s">
        <v>651</v>
      </c>
      <c r="C385" s="147" t="s">
        <v>2245</v>
      </c>
      <c r="D385" s="147"/>
      <c r="E385" s="147">
        <v>243000</v>
      </c>
    </row>
    <row r="386" spans="2:5" x14ac:dyDescent="0.4">
      <c r="B386" s="147" t="s">
        <v>1622</v>
      </c>
      <c r="C386" s="147" t="s">
        <v>2246</v>
      </c>
      <c r="D386" s="147"/>
      <c r="E386" s="147">
        <v>138000</v>
      </c>
    </row>
    <row r="387" spans="2:5" x14ac:dyDescent="0.4">
      <c r="B387" s="147" t="s">
        <v>1623</v>
      </c>
      <c r="C387" s="147" t="s">
        <v>2247</v>
      </c>
      <c r="D387" s="147"/>
      <c r="E387" s="147">
        <v>151000</v>
      </c>
    </row>
    <row r="388" spans="2:5" x14ac:dyDescent="0.4">
      <c r="B388" s="147" t="s">
        <v>1624</v>
      </c>
      <c r="C388" s="147" t="s">
        <v>2248</v>
      </c>
      <c r="D388" s="147"/>
      <c r="E388" s="147">
        <v>6710</v>
      </c>
    </row>
    <row r="389" spans="2:5" x14ac:dyDescent="0.4">
      <c r="B389" s="147" t="s">
        <v>1625</v>
      </c>
      <c r="C389" s="147" t="s">
        <v>2249</v>
      </c>
      <c r="D389" s="147"/>
      <c r="E389" s="147">
        <v>301000</v>
      </c>
    </row>
    <row r="390" spans="2:5" x14ac:dyDescent="0.4">
      <c r="B390" s="147" t="s">
        <v>652</v>
      </c>
      <c r="C390" s="147" t="s">
        <v>2250</v>
      </c>
      <c r="D390" s="147"/>
      <c r="E390" s="147">
        <v>15000</v>
      </c>
    </row>
    <row r="391" spans="2:5" x14ac:dyDescent="0.4">
      <c r="B391" s="147" t="s">
        <v>653</v>
      </c>
      <c r="C391" s="147" t="s">
        <v>2251</v>
      </c>
      <c r="D391" s="147"/>
      <c r="E391" s="147">
        <v>34000</v>
      </c>
    </row>
    <row r="392" spans="2:5" x14ac:dyDescent="0.4">
      <c r="B392" s="147" t="s">
        <v>654</v>
      </c>
      <c r="C392" s="147" t="s">
        <v>2252</v>
      </c>
      <c r="D392" s="147"/>
      <c r="E392" s="147">
        <v>17100</v>
      </c>
    </row>
    <row r="393" spans="2:5" x14ac:dyDescent="0.4">
      <c r="B393" s="147" t="s">
        <v>1626</v>
      </c>
      <c r="C393" s="147" t="s">
        <v>2253</v>
      </c>
      <c r="D393" s="147"/>
      <c r="E393" s="147">
        <v>19800</v>
      </c>
    </row>
    <row r="394" spans="2:5" x14ac:dyDescent="0.4">
      <c r="B394" s="147" t="s">
        <v>655</v>
      </c>
      <c r="C394" s="147" t="s">
        <v>2254</v>
      </c>
      <c r="D394" s="147"/>
      <c r="E394" s="147">
        <v>23400</v>
      </c>
    </row>
    <row r="395" spans="2:5" x14ac:dyDescent="0.4">
      <c r="B395" s="147" t="s">
        <v>656</v>
      </c>
      <c r="C395" s="147" t="s">
        <v>2255</v>
      </c>
      <c r="D395" s="147"/>
      <c r="E395" s="147">
        <v>16300</v>
      </c>
    </row>
    <row r="396" spans="2:5" x14ac:dyDescent="0.4">
      <c r="B396" s="147" t="s">
        <v>657</v>
      </c>
      <c r="C396" s="147" t="s">
        <v>2256</v>
      </c>
      <c r="D396" s="147"/>
      <c r="E396" s="147">
        <v>30700</v>
      </c>
    </row>
    <row r="397" spans="2:5" x14ac:dyDescent="0.4">
      <c r="B397" s="147" t="s">
        <v>660</v>
      </c>
      <c r="C397" s="147" t="s">
        <v>2258</v>
      </c>
      <c r="D397" s="147" t="s">
        <v>659</v>
      </c>
      <c r="E397" s="147">
        <v>16</v>
      </c>
    </row>
    <row r="398" spans="2:5" x14ac:dyDescent="0.4">
      <c r="B398" s="147" t="s">
        <v>661</v>
      </c>
      <c r="C398" s="147" t="s">
        <v>2259</v>
      </c>
      <c r="D398" s="147"/>
      <c r="E398" s="147">
        <v>40700</v>
      </c>
    </row>
    <row r="399" spans="2:5" x14ac:dyDescent="0.4">
      <c r="B399" s="147" t="s">
        <v>662</v>
      </c>
      <c r="C399" s="147" t="s">
        <v>2260</v>
      </c>
      <c r="D399" s="147" t="s">
        <v>659</v>
      </c>
      <c r="E399" s="147">
        <v>242</v>
      </c>
    </row>
    <row r="400" spans="2:5" x14ac:dyDescent="0.4">
      <c r="B400" s="147" t="s">
        <v>663</v>
      </c>
      <c r="C400" s="147" t="s">
        <v>2261</v>
      </c>
      <c r="D400" s="147"/>
      <c r="E400" s="147">
        <v>122000</v>
      </c>
    </row>
    <row r="401" spans="2:5" x14ac:dyDescent="0.4">
      <c r="B401" s="147" t="s">
        <v>664</v>
      </c>
      <c r="C401" s="147" t="s">
        <v>2262</v>
      </c>
      <c r="D401" s="147"/>
      <c r="E401" s="147">
        <v>22200</v>
      </c>
    </row>
    <row r="402" spans="2:5" x14ac:dyDescent="0.4">
      <c r="B402" s="147" t="s">
        <v>665</v>
      </c>
      <c r="C402" s="147" t="s">
        <v>2264</v>
      </c>
      <c r="D402" s="147"/>
      <c r="E402" s="147">
        <v>13800</v>
      </c>
    </row>
    <row r="403" spans="2:5" x14ac:dyDescent="0.4">
      <c r="B403" s="147" t="s">
        <v>666</v>
      </c>
      <c r="C403" s="147" t="s">
        <v>2265</v>
      </c>
      <c r="D403" s="147"/>
      <c r="E403" s="147">
        <v>25600</v>
      </c>
    </row>
    <row r="404" spans="2:5" x14ac:dyDescent="0.4">
      <c r="B404" s="147" t="s">
        <v>667</v>
      </c>
      <c r="C404" s="147" t="s">
        <v>2266</v>
      </c>
      <c r="D404" s="147"/>
      <c r="E404" s="147">
        <v>505</v>
      </c>
    </row>
    <row r="405" spans="2:5" x14ac:dyDescent="0.4">
      <c r="B405" s="147" t="s">
        <v>1628</v>
      </c>
      <c r="C405" s="147" t="s">
        <v>2267</v>
      </c>
      <c r="D405" s="147"/>
      <c r="E405" s="147">
        <v>21100</v>
      </c>
    </row>
    <row r="406" spans="2:5" x14ac:dyDescent="0.4">
      <c r="B406" s="147" t="s">
        <v>2268</v>
      </c>
      <c r="C406" s="147" t="s">
        <v>2267</v>
      </c>
      <c r="D406" s="147"/>
      <c r="E406" s="147">
        <v>68100</v>
      </c>
    </row>
    <row r="407" spans="2:5" x14ac:dyDescent="0.4">
      <c r="B407" s="147" t="s">
        <v>668</v>
      </c>
      <c r="C407" s="147" t="s">
        <v>2269</v>
      </c>
      <c r="D407" s="147"/>
      <c r="E407" s="147">
        <v>57600</v>
      </c>
    </row>
    <row r="408" spans="2:5" x14ac:dyDescent="0.4">
      <c r="B408" s="147" t="s">
        <v>669</v>
      </c>
      <c r="C408" s="147" t="s">
        <v>2270</v>
      </c>
      <c r="D408" s="147"/>
      <c r="E408" s="147">
        <v>63800</v>
      </c>
    </row>
    <row r="409" spans="2:5" x14ac:dyDescent="0.4">
      <c r="B409" s="147" t="s">
        <v>670</v>
      </c>
      <c r="C409" s="147" t="s">
        <v>2271</v>
      </c>
      <c r="D409" s="147" t="s">
        <v>335</v>
      </c>
      <c r="E409" s="147">
        <v>6390</v>
      </c>
    </row>
    <row r="410" spans="2:5" x14ac:dyDescent="0.4">
      <c r="B410" s="147" t="s">
        <v>671</v>
      </c>
      <c r="C410" s="147" t="s">
        <v>2272</v>
      </c>
      <c r="D410" s="147" t="s">
        <v>392</v>
      </c>
      <c r="E410" s="147">
        <v>13200</v>
      </c>
    </row>
    <row r="411" spans="2:5" x14ac:dyDescent="0.4">
      <c r="B411" s="147" t="s">
        <v>672</v>
      </c>
      <c r="C411" s="147" t="s">
        <v>3201</v>
      </c>
      <c r="D411" s="147" t="s">
        <v>392</v>
      </c>
      <c r="E411" s="147">
        <v>15000</v>
      </c>
    </row>
    <row r="412" spans="2:5" x14ac:dyDescent="0.4">
      <c r="B412" s="147" t="s">
        <v>674</v>
      </c>
      <c r="C412" s="147" t="s">
        <v>2275</v>
      </c>
      <c r="D412" s="147" t="s">
        <v>335</v>
      </c>
      <c r="E412" s="147">
        <v>12900</v>
      </c>
    </row>
    <row r="413" spans="2:5" x14ac:dyDescent="0.4">
      <c r="B413" s="147" t="s">
        <v>675</v>
      </c>
      <c r="C413" s="147" t="s">
        <v>2276</v>
      </c>
      <c r="D413" s="147" t="s">
        <v>392</v>
      </c>
      <c r="E413" s="147">
        <v>14300</v>
      </c>
    </row>
    <row r="414" spans="2:5" x14ac:dyDescent="0.4">
      <c r="B414" s="147" t="s">
        <v>676</v>
      </c>
      <c r="C414" s="147" t="s">
        <v>2277</v>
      </c>
      <c r="D414" s="147" t="s">
        <v>392</v>
      </c>
      <c r="E414" s="147">
        <v>14800</v>
      </c>
    </row>
    <row r="415" spans="2:5" x14ac:dyDescent="0.4">
      <c r="B415" s="147" t="s">
        <v>677</v>
      </c>
      <c r="C415" s="147" t="s">
        <v>2278</v>
      </c>
      <c r="D415" s="147"/>
      <c r="E415" s="147">
        <v>11100</v>
      </c>
    </row>
    <row r="416" spans="2:5" x14ac:dyDescent="0.4">
      <c r="B416" s="147" t="s">
        <v>678</v>
      </c>
      <c r="C416" s="147" t="s">
        <v>2279</v>
      </c>
      <c r="D416" s="147"/>
      <c r="E416" s="147">
        <v>8930</v>
      </c>
    </row>
    <row r="417" spans="2:5" x14ac:dyDescent="0.4">
      <c r="B417" s="147" t="s">
        <v>679</v>
      </c>
      <c r="C417" s="147" t="s">
        <v>2280</v>
      </c>
      <c r="D417" s="147"/>
      <c r="E417" s="147">
        <v>40100</v>
      </c>
    </row>
    <row r="418" spans="2:5" x14ac:dyDescent="0.4">
      <c r="B418" s="147" t="s">
        <v>680</v>
      </c>
      <c r="C418" s="147" t="s">
        <v>2281</v>
      </c>
      <c r="D418" s="147"/>
      <c r="E418" s="147">
        <v>31600</v>
      </c>
    </row>
    <row r="419" spans="2:5" x14ac:dyDescent="0.4">
      <c r="B419" s="147" t="s">
        <v>681</v>
      </c>
      <c r="C419" s="147" t="s">
        <v>2282</v>
      </c>
      <c r="D419" s="147"/>
      <c r="E419" s="147">
        <v>152000</v>
      </c>
    </row>
    <row r="420" spans="2:5" x14ac:dyDescent="0.4">
      <c r="B420" s="147" t="s">
        <v>682</v>
      </c>
      <c r="C420" s="147" t="s">
        <v>2283</v>
      </c>
      <c r="D420" s="147"/>
      <c r="E420" s="147">
        <v>314000</v>
      </c>
    </row>
    <row r="421" spans="2:5" x14ac:dyDescent="0.4">
      <c r="B421" s="147" t="s">
        <v>683</v>
      </c>
      <c r="C421" s="147" t="s">
        <v>2284</v>
      </c>
      <c r="D421" s="147"/>
      <c r="E421" s="147">
        <v>61200</v>
      </c>
    </row>
    <row r="422" spans="2:5" x14ac:dyDescent="0.4">
      <c r="B422" s="147" t="s">
        <v>684</v>
      </c>
      <c r="C422" s="147" t="s">
        <v>2285</v>
      </c>
      <c r="D422" s="147"/>
      <c r="E422" s="147">
        <v>162000</v>
      </c>
    </row>
    <row r="423" spans="2:5" x14ac:dyDescent="0.4">
      <c r="B423" s="147" t="s">
        <v>685</v>
      </c>
      <c r="C423" s="147" t="s">
        <v>2286</v>
      </c>
      <c r="D423" s="147"/>
      <c r="E423" s="147">
        <v>30300</v>
      </c>
    </row>
    <row r="424" spans="2:5" x14ac:dyDescent="0.4">
      <c r="B424" s="147" t="s">
        <v>686</v>
      </c>
      <c r="C424" s="147" t="s">
        <v>2287</v>
      </c>
      <c r="D424" s="147" t="s">
        <v>392</v>
      </c>
      <c r="E424" s="147">
        <v>14600</v>
      </c>
    </row>
    <row r="425" spans="2:5" x14ac:dyDescent="0.4">
      <c r="B425" s="147" t="s">
        <v>687</v>
      </c>
      <c r="C425" s="147" t="s">
        <v>2984</v>
      </c>
      <c r="D425" s="147" t="s">
        <v>392</v>
      </c>
      <c r="E425" s="147">
        <v>14200</v>
      </c>
    </row>
    <row r="426" spans="2:5" x14ac:dyDescent="0.4">
      <c r="B426" s="147" t="s">
        <v>688</v>
      </c>
      <c r="C426" s="147" t="s">
        <v>2289</v>
      </c>
      <c r="D426" s="147" t="s">
        <v>335</v>
      </c>
      <c r="E426" s="147">
        <v>621</v>
      </c>
    </row>
    <row r="427" spans="2:5" x14ac:dyDescent="0.4">
      <c r="B427" s="147" t="s">
        <v>689</v>
      </c>
      <c r="C427" s="147" t="s">
        <v>2290</v>
      </c>
      <c r="D427" s="147" t="s">
        <v>335</v>
      </c>
      <c r="E427" s="147">
        <v>302</v>
      </c>
    </row>
    <row r="428" spans="2:5" x14ac:dyDescent="0.4">
      <c r="B428" s="147" t="s">
        <v>690</v>
      </c>
      <c r="C428" s="147" t="s">
        <v>2291</v>
      </c>
      <c r="D428" s="147" t="s">
        <v>335</v>
      </c>
      <c r="E428" s="147">
        <v>535</v>
      </c>
    </row>
    <row r="429" spans="2:5" x14ac:dyDescent="0.4">
      <c r="B429" s="147" t="s">
        <v>691</v>
      </c>
      <c r="C429" s="147" t="s">
        <v>2292</v>
      </c>
      <c r="D429" s="147"/>
      <c r="E429" s="147">
        <v>60300</v>
      </c>
    </row>
    <row r="430" spans="2:5" x14ac:dyDescent="0.4">
      <c r="B430" s="147" t="s">
        <v>692</v>
      </c>
      <c r="C430" s="147" t="s">
        <v>2293</v>
      </c>
      <c r="D430" s="147"/>
      <c r="E430" s="147">
        <v>33000</v>
      </c>
    </row>
    <row r="431" spans="2:5" x14ac:dyDescent="0.4">
      <c r="B431" s="147" t="s">
        <v>693</v>
      </c>
      <c r="C431" s="147" t="s">
        <v>2294</v>
      </c>
      <c r="D431" s="147"/>
      <c r="E431" s="147">
        <v>70500</v>
      </c>
    </row>
    <row r="432" spans="2:5" x14ac:dyDescent="0.4">
      <c r="B432" s="147" t="s">
        <v>694</v>
      </c>
      <c r="C432" s="147" t="s">
        <v>2295</v>
      </c>
      <c r="D432" s="147"/>
      <c r="E432" s="147">
        <v>38200</v>
      </c>
    </row>
    <row r="433" spans="2:5" x14ac:dyDescent="0.4">
      <c r="B433" s="147" t="s">
        <v>695</v>
      </c>
      <c r="C433" s="147" t="s">
        <v>2296</v>
      </c>
      <c r="D433" s="147"/>
      <c r="E433" s="147">
        <v>54200</v>
      </c>
    </row>
    <row r="434" spans="2:5" x14ac:dyDescent="0.4">
      <c r="B434" s="147" t="s">
        <v>696</v>
      </c>
      <c r="C434" s="147" t="s">
        <v>2297</v>
      </c>
      <c r="D434" s="147"/>
      <c r="E434" s="147">
        <v>44300</v>
      </c>
    </row>
    <row r="435" spans="2:5" x14ac:dyDescent="0.4">
      <c r="B435" s="147" t="s">
        <v>697</v>
      </c>
      <c r="C435" s="147" t="s">
        <v>3202</v>
      </c>
      <c r="D435" s="147"/>
      <c r="E435" s="147">
        <v>17000</v>
      </c>
    </row>
    <row r="436" spans="2:5" x14ac:dyDescent="0.4">
      <c r="B436" s="147" t="s">
        <v>1635</v>
      </c>
      <c r="C436" s="147" t="s">
        <v>3203</v>
      </c>
      <c r="D436" s="147"/>
      <c r="E436" s="147">
        <v>39500</v>
      </c>
    </row>
    <row r="437" spans="2:5" x14ac:dyDescent="0.4">
      <c r="B437" s="147" t="s">
        <v>1636</v>
      </c>
      <c r="C437" s="147" t="s">
        <v>3204</v>
      </c>
      <c r="D437" s="147"/>
      <c r="E437" s="147">
        <v>32300</v>
      </c>
    </row>
    <row r="438" spans="2:5" x14ac:dyDescent="0.4">
      <c r="B438" s="147" t="s">
        <v>1637</v>
      </c>
      <c r="C438" s="147" t="s">
        <v>3205</v>
      </c>
      <c r="D438" s="147"/>
      <c r="E438" s="147">
        <v>67400</v>
      </c>
    </row>
    <row r="439" spans="2:5" x14ac:dyDescent="0.4">
      <c r="B439" s="147" t="s">
        <v>3206</v>
      </c>
      <c r="C439" s="147" t="s">
        <v>3207</v>
      </c>
      <c r="D439" s="147"/>
      <c r="E439" s="147">
        <v>108000</v>
      </c>
    </row>
    <row r="440" spans="2:5" x14ac:dyDescent="0.4">
      <c r="B440" s="147" t="s">
        <v>1638</v>
      </c>
      <c r="C440" s="147" t="s">
        <v>3208</v>
      </c>
      <c r="D440" s="147"/>
      <c r="E440" s="147">
        <v>39500</v>
      </c>
    </row>
    <row r="441" spans="2:5" x14ac:dyDescent="0.4">
      <c r="B441" s="147" t="s">
        <v>1639</v>
      </c>
      <c r="C441" s="147" t="s">
        <v>3209</v>
      </c>
      <c r="D441" s="147"/>
      <c r="E441" s="147">
        <v>19500</v>
      </c>
    </row>
    <row r="442" spans="2:5" x14ac:dyDescent="0.4">
      <c r="B442" s="147" t="s">
        <v>705</v>
      </c>
      <c r="C442" s="147" t="s">
        <v>2306</v>
      </c>
      <c r="D442" s="147"/>
      <c r="E442" s="147">
        <v>17500</v>
      </c>
    </row>
    <row r="443" spans="2:5" x14ac:dyDescent="0.4">
      <c r="B443" s="147" t="s">
        <v>706</v>
      </c>
      <c r="C443" s="147" t="s">
        <v>2307</v>
      </c>
      <c r="D443" s="147"/>
      <c r="E443" s="147">
        <v>20200</v>
      </c>
    </row>
    <row r="444" spans="2:5" x14ac:dyDescent="0.4">
      <c r="B444" s="147" t="s">
        <v>708</v>
      </c>
      <c r="C444" s="147" t="s">
        <v>707</v>
      </c>
      <c r="D444" s="147"/>
      <c r="E444" s="147">
        <v>7450</v>
      </c>
    </row>
    <row r="445" spans="2:5" x14ac:dyDescent="0.4">
      <c r="B445" s="147" t="s">
        <v>1640</v>
      </c>
      <c r="C445" s="147" t="s">
        <v>2308</v>
      </c>
      <c r="D445" s="147"/>
      <c r="E445" s="147">
        <v>6280</v>
      </c>
    </row>
    <row r="446" spans="2:5" x14ac:dyDescent="0.4">
      <c r="B446" s="147" t="s">
        <v>709</v>
      </c>
      <c r="C446" s="147" t="s">
        <v>2309</v>
      </c>
      <c r="D446" s="147" t="s">
        <v>332</v>
      </c>
      <c r="E446" s="147">
        <v>824</v>
      </c>
    </row>
    <row r="447" spans="2:5" x14ac:dyDescent="0.4">
      <c r="B447" s="147" t="s">
        <v>710</v>
      </c>
      <c r="C447" s="147" t="s">
        <v>2310</v>
      </c>
      <c r="D447" s="147" t="s">
        <v>332</v>
      </c>
      <c r="E447" s="147">
        <v>1280</v>
      </c>
    </row>
    <row r="448" spans="2:5" x14ac:dyDescent="0.4">
      <c r="B448" s="147" t="s">
        <v>711</v>
      </c>
      <c r="C448" s="147" t="s">
        <v>2311</v>
      </c>
      <c r="D448" s="147"/>
      <c r="E448" s="147">
        <v>135000</v>
      </c>
    </row>
    <row r="449" spans="2:5" x14ac:dyDescent="0.4">
      <c r="B449" s="147" t="s">
        <v>712</v>
      </c>
      <c r="C449" s="147" t="s">
        <v>2985</v>
      </c>
      <c r="D449" s="147"/>
      <c r="E449" s="147">
        <v>155000</v>
      </c>
    </row>
    <row r="450" spans="2:5" x14ac:dyDescent="0.4">
      <c r="B450" s="147" t="s">
        <v>713</v>
      </c>
      <c r="C450" s="147" t="s">
        <v>2986</v>
      </c>
      <c r="D450" s="147"/>
      <c r="E450" s="147">
        <v>363000</v>
      </c>
    </row>
    <row r="451" spans="2:5" x14ac:dyDescent="0.4">
      <c r="B451" s="147" t="s">
        <v>714</v>
      </c>
      <c r="C451" s="147" t="s">
        <v>2314</v>
      </c>
      <c r="D451" s="147"/>
      <c r="E451" s="147">
        <v>35400</v>
      </c>
    </row>
    <row r="452" spans="2:5" x14ac:dyDescent="0.4">
      <c r="B452" s="147" t="s">
        <v>1641</v>
      </c>
      <c r="C452" s="147" t="s">
        <v>2987</v>
      </c>
      <c r="D452" s="147"/>
      <c r="E452" s="147">
        <v>1350000</v>
      </c>
    </row>
    <row r="453" spans="2:5" x14ac:dyDescent="0.4">
      <c r="B453" s="147" t="s">
        <v>1642</v>
      </c>
      <c r="C453" s="147" t="s">
        <v>2988</v>
      </c>
      <c r="D453" s="147"/>
      <c r="E453" s="147">
        <v>1500000</v>
      </c>
    </row>
    <row r="454" spans="2:5" x14ac:dyDescent="0.4">
      <c r="B454" s="147" t="s">
        <v>1643</v>
      </c>
      <c r="C454" s="147" t="s">
        <v>2989</v>
      </c>
      <c r="D454" s="147"/>
      <c r="E454" s="147">
        <v>1740000</v>
      </c>
    </row>
    <row r="455" spans="2:5" x14ac:dyDescent="0.4">
      <c r="B455" s="147" t="s">
        <v>1644</v>
      </c>
      <c r="C455" s="147" t="s">
        <v>2990</v>
      </c>
      <c r="D455" s="147"/>
      <c r="E455" s="147">
        <v>1900000</v>
      </c>
    </row>
    <row r="456" spans="2:5" x14ac:dyDescent="0.4">
      <c r="B456" s="147" t="s">
        <v>1645</v>
      </c>
      <c r="C456" s="147" t="s">
        <v>2991</v>
      </c>
      <c r="D456" s="147"/>
      <c r="E456" s="147">
        <v>2160000</v>
      </c>
    </row>
    <row r="457" spans="2:5" x14ac:dyDescent="0.4">
      <c r="B457" s="147" t="s">
        <v>1646</v>
      </c>
      <c r="C457" s="147" t="s">
        <v>2992</v>
      </c>
      <c r="D457" s="147"/>
      <c r="E457" s="147">
        <v>1880000</v>
      </c>
    </row>
    <row r="458" spans="2:5" x14ac:dyDescent="0.4">
      <c r="B458" s="147" t="s">
        <v>1648</v>
      </c>
      <c r="C458" s="147" t="s">
        <v>2993</v>
      </c>
      <c r="D458" s="147"/>
      <c r="E458" s="147">
        <v>1260000</v>
      </c>
    </row>
    <row r="459" spans="2:5" x14ac:dyDescent="0.4">
      <c r="B459" s="147" t="s">
        <v>1649</v>
      </c>
      <c r="C459" s="147" t="s">
        <v>2994</v>
      </c>
      <c r="D459" s="147"/>
      <c r="E459" s="147">
        <v>1710000</v>
      </c>
    </row>
    <row r="460" spans="2:5" x14ac:dyDescent="0.4">
      <c r="B460" s="147" t="s">
        <v>1650</v>
      </c>
      <c r="C460" s="147" t="s">
        <v>2995</v>
      </c>
      <c r="D460" s="147"/>
      <c r="E460" s="147">
        <v>2130000</v>
      </c>
    </row>
    <row r="461" spans="2:5" x14ac:dyDescent="0.4">
      <c r="B461" s="147" t="s">
        <v>715</v>
      </c>
      <c r="C461" s="147" t="s">
        <v>2324</v>
      </c>
      <c r="D461" s="147"/>
      <c r="E461" s="147">
        <v>47200</v>
      </c>
    </row>
    <row r="462" spans="2:5" x14ac:dyDescent="0.4">
      <c r="B462" s="147" t="s">
        <v>716</v>
      </c>
      <c r="C462" s="147" t="s">
        <v>2325</v>
      </c>
      <c r="D462" s="147"/>
      <c r="E462" s="147">
        <v>89200</v>
      </c>
    </row>
    <row r="463" spans="2:5" x14ac:dyDescent="0.4">
      <c r="B463" s="147" t="s">
        <v>717</v>
      </c>
      <c r="C463" s="147" t="s">
        <v>2326</v>
      </c>
      <c r="D463" s="147"/>
      <c r="E463" s="147">
        <v>37200</v>
      </c>
    </row>
    <row r="464" spans="2:5" x14ac:dyDescent="0.4">
      <c r="B464" s="147" t="s">
        <v>719</v>
      </c>
      <c r="C464" s="147" t="s">
        <v>718</v>
      </c>
      <c r="D464" s="147"/>
      <c r="E464" s="147">
        <v>3930</v>
      </c>
    </row>
    <row r="465" spans="2:5" x14ac:dyDescent="0.4">
      <c r="B465" s="147" t="s">
        <v>720</v>
      </c>
      <c r="C465" s="147" t="s">
        <v>2327</v>
      </c>
      <c r="D465" s="147"/>
      <c r="E465" s="147">
        <v>1650000</v>
      </c>
    </row>
    <row r="466" spans="2:5" x14ac:dyDescent="0.4">
      <c r="B466" s="147" t="s">
        <v>721</v>
      </c>
      <c r="C466" s="147" t="s">
        <v>2996</v>
      </c>
      <c r="D466" s="147"/>
      <c r="E466" s="147">
        <v>940000</v>
      </c>
    </row>
    <row r="467" spans="2:5" x14ac:dyDescent="0.4">
      <c r="B467" s="147" t="s">
        <v>722</v>
      </c>
      <c r="C467" s="147" t="s">
        <v>2997</v>
      </c>
      <c r="D467" s="147"/>
      <c r="E467" s="147">
        <v>932000</v>
      </c>
    </row>
    <row r="468" spans="2:5" x14ac:dyDescent="0.4">
      <c r="B468" s="147" t="s">
        <v>723</v>
      </c>
      <c r="C468" s="147" t="s">
        <v>2998</v>
      </c>
      <c r="D468" s="147"/>
      <c r="E468" s="147">
        <v>38700</v>
      </c>
    </row>
    <row r="469" spans="2:5" x14ac:dyDescent="0.4">
      <c r="B469" s="147" t="s">
        <v>724</v>
      </c>
      <c r="C469" s="147" t="s">
        <v>2999</v>
      </c>
      <c r="D469" s="147"/>
      <c r="E469" s="147">
        <v>10700</v>
      </c>
    </row>
    <row r="470" spans="2:5" x14ac:dyDescent="0.4">
      <c r="B470" s="147" t="s">
        <v>725</v>
      </c>
      <c r="C470" s="147" t="s">
        <v>3000</v>
      </c>
      <c r="D470" s="147"/>
      <c r="E470" s="147">
        <v>2740</v>
      </c>
    </row>
    <row r="471" spans="2:5" x14ac:dyDescent="0.4">
      <c r="B471" s="147" t="s">
        <v>726</v>
      </c>
      <c r="C471" s="147" t="s">
        <v>3001</v>
      </c>
      <c r="D471" s="147"/>
      <c r="E471" s="147">
        <v>7840</v>
      </c>
    </row>
    <row r="472" spans="2:5" x14ac:dyDescent="0.4">
      <c r="B472" s="147" t="s">
        <v>727</v>
      </c>
      <c r="C472" s="147" t="s">
        <v>3002</v>
      </c>
      <c r="D472" s="147"/>
      <c r="E472" s="147">
        <v>4480</v>
      </c>
    </row>
    <row r="473" spans="2:5" x14ac:dyDescent="0.4">
      <c r="B473" s="147" t="s">
        <v>729</v>
      </c>
      <c r="C473" s="147" t="s">
        <v>728</v>
      </c>
      <c r="D473" s="147"/>
      <c r="E473" s="147">
        <v>3850</v>
      </c>
    </row>
    <row r="474" spans="2:5" x14ac:dyDescent="0.4">
      <c r="B474" s="147" t="s">
        <v>730</v>
      </c>
      <c r="C474" s="147" t="s">
        <v>3003</v>
      </c>
      <c r="D474" s="147"/>
      <c r="E474" s="147">
        <v>9810</v>
      </c>
    </row>
    <row r="475" spans="2:5" x14ac:dyDescent="0.4">
      <c r="B475" s="147" t="s">
        <v>731</v>
      </c>
      <c r="C475" s="147" t="s">
        <v>3004</v>
      </c>
      <c r="D475" s="147"/>
      <c r="E475" s="147">
        <v>43000</v>
      </c>
    </row>
    <row r="476" spans="2:5" x14ac:dyDescent="0.4">
      <c r="B476" s="147" t="s">
        <v>732</v>
      </c>
      <c r="C476" s="147" t="s">
        <v>2337</v>
      </c>
      <c r="D476" s="147"/>
      <c r="E476" s="147">
        <v>51100</v>
      </c>
    </row>
    <row r="477" spans="2:5" x14ac:dyDescent="0.4">
      <c r="B477" s="147" t="s">
        <v>733</v>
      </c>
      <c r="C477" s="147" t="s">
        <v>3210</v>
      </c>
      <c r="D477" s="147"/>
      <c r="E477" s="147">
        <v>53400</v>
      </c>
    </row>
    <row r="478" spans="2:5" x14ac:dyDescent="0.4">
      <c r="B478" s="147" t="s">
        <v>734</v>
      </c>
      <c r="C478" s="147" t="s">
        <v>3211</v>
      </c>
      <c r="D478" s="147"/>
      <c r="E478" s="147">
        <v>53800</v>
      </c>
    </row>
    <row r="479" spans="2:5" x14ac:dyDescent="0.4">
      <c r="B479" s="147" t="s">
        <v>1652</v>
      </c>
      <c r="C479" s="147" t="s">
        <v>3212</v>
      </c>
      <c r="D479" s="147"/>
      <c r="E479" s="147">
        <v>146000</v>
      </c>
    </row>
    <row r="480" spans="2:5" x14ac:dyDescent="0.4">
      <c r="B480" s="147" t="s">
        <v>735</v>
      </c>
      <c r="C480" s="147" t="s">
        <v>3213</v>
      </c>
      <c r="D480" s="147"/>
      <c r="E480" s="147">
        <v>151000</v>
      </c>
    </row>
    <row r="481" spans="2:5" x14ac:dyDescent="0.4">
      <c r="B481" s="147" t="s">
        <v>737</v>
      </c>
      <c r="C481" s="147" t="s">
        <v>736</v>
      </c>
      <c r="D481" s="147"/>
      <c r="E481" s="147">
        <v>127000</v>
      </c>
    </row>
    <row r="482" spans="2:5" x14ac:dyDescent="0.4">
      <c r="B482" s="147" t="s">
        <v>738</v>
      </c>
      <c r="C482" s="147" t="s">
        <v>2342</v>
      </c>
      <c r="D482" s="147"/>
      <c r="E482" s="147">
        <v>29300</v>
      </c>
    </row>
    <row r="483" spans="2:5" x14ac:dyDescent="0.4">
      <c r="B483" s="147" t="s">
        <v>739</v>
      </c>
      <c r="C483" s="147" t="s">
        <v>2343</v>
      </c>
      <c r="D483" s="147"/>
      <c r="E483" s="147">
        <v>29200</v>
      </c>
    </row>
    <row r="484" spans="2:5" x14ac:dyDescent="0.4">
      <c r="B484" s="147" t="s">
        <v>740</v>
      </c>
      <c r="C484" s="147" t="s">
        <v>2344</v>
      </c>
      <c r="D484" s="147"/>
      <c r="E484" s="147">
        <v>56600</v>
      </c>
    </row>
    <row r="485" spans="2:5" x14ac:dyDescent="0.4">
      <c r="B485" s="147" t="s">
        <v>741</v>
      </c>
      <c r="C485" s="147" t="s">
        <v>2345</v>
      </c>
      <c r="D485" s="147"/>
      <c r="E485" s="147">
        <v>3910</v>
      </c>
    </row>
    <row r="486" spans="2:5" x14ac:dyDescent="0.4">
      <c r="B486" s="147" t="s">
        <v>742</v>
      </c>
      <c r="C486" s="147" t="s">
        <v>2346</v>
      </c>
      <c r="D486" s="147"/>
      <c r="E486" s="147">
        <v>7200</v>
      </c>
    </row>
    <row r="487" spans="2:5" x14ac:dyDescent="0.4">
      <c r="B487" s="147" t="s">
        <v>743</v>
      </c>
      <c r="C487" s="147" t="s">
        <v>2347</v>
      </c>
      <c r="D487" s="147"/>
      <c r="E487" s="147">
        <v>4370</v>
      </c>
    </row>
    <row r="488" spans="2:5" x14ac:dyDescent="0.4">
      <c r="B488" s="147" t="s">
        <v>744</v>
      </c>
      <c r="C488" s="147" t="s">
        <v>2348</v>
      </c>
      <c r="D488" s="147"/>
      <c r="E488" s="147">
        <v>34200</v>
      </c>
    </row>
    <row r="489" spans="2:5" x14ac:dyDescent="0.4">
      <c r="B489" s="147" t="s">
        <v>745</v>
      </c>
      <c r="C489" s="147" t="s">
        <v>2349</v>
      </c>
      <c r="D489" s="147"/>
      <c r="E489" s="147">
        <v>15400</v>
      </c>
    </row>
    <row r="490" spans="2:5" x14ac:dyDescent="0.4">
      <c r="B490" s="147" t="s">
        <v>746</v>
      </c>
      <c r="C490" s="147" t="s">
        <v>2350</v>
      </c>
      <c r="D490" s="147"/>
      <c r="E490" s="147">
        <v>24600</v>
      </c>
    </row>
    <row r="491" spans="2:5" x14ac:dyDescent="0.4">
      <c r="B491" s="147" t="s">
        <v>747</v>
      </c>
      <c r="C491" s="147" t="s">
        <v>2351</v>
      </c>
      <c r="D491" s="147" t="s">
        <v>332</v>
      </c>
      <c r="E491" s="147">
        <v>133</v>
      </c>
    </row>
    <row r="492" spans="2:5" x14ac:dyDescent="0.4">
      <c r="B492" s="147" t="s">
        <v>748</v>
      </c>
      <c r="C492" s="147" t="s">
        <v>2352</v>
      </c>
      <c r="D492" s="147" t="s">
        <v>332</v>
      </c>
      <c r="E492" s="147">
        <v>394</v>
      </c>
    </row>
    <row r="493" spans="2:5" x14ac:dyDescent="0.4">
      <c r="B493" s="147" t="s">
        <v>749</v>
      </c>
      <c r="C493" s="147" t="s">
        <v>2353</v>
      </c>
      <c r="D493" s="147" t="s">
        <v>332</v>
      </c>
      <c r="E493" s="147">
        <v>1070</v>
      </c>
    </row>
    <row r="494" spans="2:5" x14ac:dyDescent="0.4">
      <c r="B494" s="147" t="s">
        <v>750</v>
      </c>
      <c r="C494" s="147" t="s">
        <v>3007</v>
      </c>
      <c r="D494" s="147" t="s">
        <v>332</v>
      </c>
      <c r="E494" s="147">
        <v>1570</v>
      </c>
    </row>
    <row r="495" spans="2:5" x14ac:dyDescent="0.4">
      <c r="B495" s="147" t="s">
        <v>751</v>
      </c>
      <c r="C495" s="147" t="s">
        <v>2356</v>
      </c>
      <c r="D495" s="147" t="s">
        <v>332</v>
      </c>
      <c r="E495" s="147">
        <v>75</v>
      </c>
    </row>
    <row r="496" spans="2:5" x14ac:dyDescent="0.4">
      <c r="B496" s="147" t="s">
        <v>752</v>
      </c>
      <c r="C496" s="147" t="s">
        <v>2357</v>
      </c>
      <c r="D496" s="147"/>
      <c r="E496" s="147">
        <v>19500</v>
      </c>
    </row>
    <row r="497" spans="2:5" x14ac:dyDescent="0.4">
      <c r="B497" s="147" t="s">
        <v>753</v>
      </c>
      <c r="C497" s="147" t="s">
        <v>2358</v>
      </c>
      <c r="D497" s="147" t="s">
        <v>332</v>
      </c>
      <c r="E497" s="147">
        <v>413</v>
      </c>
    </row>
    <row r="498" spans="2:5" x14ac:dyDescent="0.4">
      <c r="B498" s="147" t="s">
        <v>754</v>
      </c>
      <c r="C498" s="147" t="s">
        <v>2359</v>
      </c>
      <c r="D498" s="147" t="s">
        <v>332</v>
      </c>
      <c r="E498" s="147">
        <v>167</v>
      </c>
    </row>
    <row r="499" spans="2:5" x14ac:dyDescent="0.4">
      <c r="B499" s="147" t="s">
        <v>756</v>
      </c>
      <c r="C499" s="147" t="s">
        <v>2360</v>
      </c>
      <c r="D499" s="147" t="s">
        <v>755</v>
      </c>
      <c r="E499" s="147">
        <v>17600</v>
      </c>
    </row>
    <row r="500" spans="2:5" x14ac:dyDescent="0.4">
      <c r="B500" s="147" t="s">
        <v>757</v>
      </c>
      <c r="C500" s="147" t="s">
        <v>2361</v>
      </c>
      <c r="D500" s="147"/>
      <c r="E500" s="147">
        <v>179</v>
      </c>
    </row>
    <row r="501" spans="2:5" x14ac:dyDescent="0.4">
      <c r="B501" s="147" t="s">
        <v>1654</v>
      </c>
      <c r="C501" s="147" t="s">
        <v>2362</v>
      </c>
      <c r="D501" s="147" t="s">
        <v>332</v>
      </c>
      <c r="E501" s="147">
        <v>169</v>
      </c>
    </row>
    <row r="502" spans="2:5" x14ac:dyDescent="0.4">
      <c r="B502" s="147" t="s">
        <v>758</v>
      </c>
      <c r="C502" s="147" t="s">
        <v>2363</v>
      </c>
      <c r="D502" s="147" t="s">
        <v>392</v>
      </c>
      <c r="E502" s="147">
        <v>7260</v>
      </c>
    </row>
    <row r="503" spans="2:5" x14ac:dyDescent="0.4">
      <c r="B503" s="147" t="s">
        <v>759</v>
      </c>
      <c r="C503" s="147" t="s">
        <v>2366</v>
      </c>
      <c r="D503" s="147" t="s">
        <v>332</v>
      </c>
      <c r="E503" s="147">
        <v>6</v>
      </c>
    </row>
    <row r="504" spans="2:5" x14ac:dyDescent="0.4">
      <c r="B504" s="147" t="s">
        <v>760</v>
      </c>
      <c r="C504" s="147" t="s">
        <v>2367</v>
      </c>
      <c r="D504" s="147" t="s">
        <v>332</v>
      </c>
      <c r="E504" s="147">
        <v>10</v>
      </c>
    </row>
    <row r="505" spans="2:5" x14ac:dyDescent="0.4">
      <c r="B505" s="147" t="s">
        <v>761</v>
      </c>
      <c r="C505" s="147" t="s">
        <v>2368</v>
      </c>
      <c r="D505" s="147" t="s">
        <v>335</v>
      </c>
      <c r="E505" s="147">
        <v>35</v>
      </c>
    </row>
    <row r="506" spans="2:5" x14ac:dyDescent="0.4">
      <c r="B506" s="147" t="s">
        <v>762</v>
      </c>
      <c r="C506" s="147" t="s">
        <v>2369</v>
      </c>
      <c r="D506" s="147" t="s">
        <v>332</v>
      </c>
      <c r="E506" s="147">
        <v>25</v>
      </c>
    </row>
    <row r="507" spans="2:5" x14ac:dyDescent="0.4">
      <c r="B507" s="147" t="s">
        <v>764</v>
      </c>
      <c r="C507" s="147" t="s">
        <v>763</v>
      </c>
      <c r="D507" s="147" t="s">
        <v>332</v>
      </c>
      <c r="E507" s="147">
        <v>452</v>
      </c>
    </row>
    <row r="508" spans="2:5" x14ac:dyDescent="0.4">
      <c r="B508" s="147" t="s">
        <v>765</v>
      </c>
      <c r="C508" s="147" t="s">
        <v>2370</v>
      </c>
      <c r="D508" s="147"/>
      <c r="E508" s="147">
        <v>1080</v>
      </c>
    </row>
    <row r="509" spans="2:5" x14ac:dyDescent="0.4">
      <c r="B509" s="147" t="s">
        <v>766</v>
      </c>
      <c r="C509" s="147" t="s">
        <v>2371</v>
      </c>
      <c r="D509" s="147"/>
      <c r="E509" s="147">
        <v>142</v>
      </c>
    </row>
    <row r="510" spans="2:5" x14ac:dyDescent="0.4">
      <c r="B510" s="147" t="s">
        <v>767</v>
      </c>
      <c r="C510" s="147" t="s">
        <v>2372</v>
      </c>
      <c r="D510" s="147"/>
      <c r="E510" s="147">
        <v>309</v>
      </c>
    </row>
    <row r="511" spans="2:5" x14ac:dyDescent="0.4">
      <c r="B511" s="147" t="s">
        <v>769</v>
      </c>
      <c r="C511" s="147" t="s">
        <v>768</v>
      </c>
      <c r="D511" s="147"/>
      <c r="E511" s="147">
        <v>1240</v>
      </c>
    </row>
    <row r="512" spans="2:5" x14ac:dyDescent="0.4">
      <c r="B512" s="147" t="s">
        <v>771</v>
      </c>
      <c r="C512" s="147" t="s">
        <v>770</v>
      </c>
      <c r="D512" s="147" t="s">
        <v>335</v>
      </c>
      <c r="E512" s="147">
        <v>145</v>
      </c>
    </row>
    <row r="513" spans="2:5" x14ac:dyDescent="0.4">
      <c r="B513" s="147" t="s">
        <v>773</v>
      </c>
      <c r="C513" s="147" t="s">
        <v>772</v>
      </c>
      <c r="D513" s="147" t="s">
        <v>335</v>
      </c>
      <c r="E513" s="147">
        <v>13000</v>
      </c>
    </row>
    <row r="514" spans="2:5" x14ac:dyDescent="0.4">
      <c r="B514" s="147" t="s">
        <v>774</v>
      </c>
      <c r="C514" s="147" t="s">
        <v>2373</v>
      </c>
      <c r="D514" s="147"/>
      <c r="E514" s="147">
        <v>28400</v>
      </c>
    </row>
    <row r="515" spans="2:5" x14ac:dyDescent="0.4">
      <c r="B515" s="147" t="s">
        <v>775</v>
      </c>
      <c r="C515" s="147" t="s">
        <v>2374</v>
      </c>
      <c r="D515" s="147"/>
      <c r="E515" s="147">
        <v>22400</v>
      </c>
    </row>
    <row r="516" spans="2:5" x14ac:dyDescent="0.4">
      <c r="B516" s="147" t="s">
        <v>776</v>
      </c>
      <c r="C516" s="147" t="s">
        <v>2375</v>
      </c>
      <c r="D516" s="147"/>
      <c r="E516" s="147">
        <v>43600</v>
      </c>
    </row>
    <row r="517" spans="2:5" x14ac:dyDescent="0.4">
      <c r="B517" s="147" t="s">
        <v>777</v>
      </c>
      <c r="C517" s="147" t="s">
        <v>2376</v>
      </c>
      <c r="D517" s="147"/>
      <c r="E517" s="147">
        <v>20800</v>
      </c>
    </row>
    <row r="518" spans="2:5" x14ac:dyDescent="0.4">
      <c r="B518" s="147" t="s">
        <v>778</v>
      </c>
      <c r="C518" s="147" t="s">
        <v>2377</v>
      </c>
      <c r="D518" s="147"/>
      <c r="E518" s="147">
        <v>46600</v>
      </c>
    </row>
    <row r="519" spans="2:5" x14ac:dyDescent="0.4">
      <c r="B519" s="147" t="s">
        <v>779</v>
      </c>
      <c r="C519" s="147" t="s">
        <v>2378</v>
      </c>
      <c r="D519" s="147"/>
      <c r="E519" s="147">
        <v>178000</v>
      </c>
    </row>
    <row r="520" spans="2:5" x14ac:dyDescent="0.4">
      <c r="B520" s="147" t="s">
        <v>780</v>
      </c>
      <c r="C520" s="147" t="s">
        <v>2379</v>
      </c>
      <c r="D520" s="147"/>
      <c r="E520" s="147">
        <v>30800</v>
      </c>
    </row>
    <row r="521" spans="2:5" x14ac:dyDescent="0.4">
      <c r="B521" s="147" t="s">
        <v>781</v>
      </c>
      <c r="C521" s="147" t="s">
        <v>2380</v>
      </c>
      <c r="D521" s="147"/>
      <c r="E521" s="147">
        <v>27000</v>
      </c>
    </row>
    <row r="522" spans="2:5" x14ac:dyDescent="0.4">
      <c r="B522" s="147" t="s">
        <v>782</v>
      </c>
      <c r="C522" s="147" t="s">
        <v>2381</v>
      </c>
      <c r="D522" s="147"/>
      <c r="E522" s="147">
        <v>7630</v>
      </c>
    </row>
    <row r="523" spans="2:5" x14ac:dyDescent="0.4">
      <c r="B523" s="147" t="s">
        <v>783</v>
      </c>
      <c r="C523" s="147" t="s">
        <v>2382</v>
      </c>
      <c r="D523" s="147"/>
      <c r="E523" s="147">
        <v>12400</v>
      </c>
    </row>
    <row r="524" spans="2:5" x14ac:dyDescent="0.4">
      <c r="B524" s="147" t="s">
        <v>784</v>
      </c>
      <c r="C524" s="147" t="s">
        <v>2383</v>
      </c>
      <c r="D524" s="147"/>
      <c r="E524" s="147">
        <v>65300</v>
      </c>
    </row>
    <row r="525" spans="2:5" x14ac:dyDescent="0.4">
      <c r="B525" s="147" t="s">
        <v>785</v>
      </c>
      <c r="C525" s="147" t="s">
        <v>2384</v>
      </c>
      <c r="D525" s="147"/>
      <c r="E525" s="147">
        <v>58300</v>
      </c>
    </row>
    <row r="526" spans="2:5" x14ac:dyDescent="0.4">
      <c r="B526" s="147" t="s">
        <v>786</v>
      </c>
      <c r="C526" s="147" t="s">
        <v>2385</v>
      </c>
      <c r="D526" s="147"/>
      <c r="E526" s="147">
        <v>175000</v>
      </c>
    </row>
    <row r="527" spans="2:5" x14ac:dyDescent="0.4">
      <c r="B527" s="147" t="s">
        <v>787</v>
      </c>
      <c r="C527" s="147" t="s">
        <v>2386</v>
      </c>
      <c r="D527" s="147"/>
      <c r="E527" s="147">
        <v>24200</v>
      </c>
    </row>
    <row r="528" spans="2:5" x14ac:dyDescent="0.4">
      <c r="B528" s="147" t="s">
        <v>788</v>
      </c>
      <c r="C528" s="147" t="s">
        <v>2387</v>
      </c>
      <c r="D528" s="147"/>
      <c r="E528" s="147">
        <v>25600</v>
      </c>
    </row>
    <row r="529" spans="2:5" x14ac:dyDescent="0.4">
      <c r="B529" s="147" t="s">
        <v>789</v>
      </c>
      <c r="C529" s="147" t="s">
        <v>2388</v>
      </c>
      <c r="D529" s="147"/>
      <c r="E529" s="147">
        <v>4830</v>
      </c>
    </row>
    <row r="530" spans="2:5" x14ac:dyDescent="0.4">
      <c r="B530" s="147" t="s">
        <v>790</v>
      </c>
      <c r="C530" s="147" t="s">
        <v>2389</v>
      </c>
      <c r="D530" s="147"/>
      <c r="E530" s="147">
        <v>1420000</v>
      </c>
    </row>
    <row r="531" spans="2:5" x14ac:dyDescent="0.4">
      <c r="B531" s="147" t="s">
        <v>791</v>
      </c>
      <c r="C531" s="147" t="s">
        <v>2390</v>
      </c>
      <c r="D531" s="147"/>
      <c r="E531" s="147">
        <v>72300</v>
      </c>
    </row>
    <row r="532" spans="2:5" x14ac:dyDescent="0.4">
      <c r="B532" s="147" t="s">
        <v>792</v>
      </c>
      <c r="C532" s="147" t="s">
        <v>2391</v>
      </c>
      <c r="D532" s="147"/>
      <c r="E532" s="147">
        <v>89000</v>
      </c>
    </row>
    <row r="533" spans="2:5" x14ac:dyDescent="0.4">
      <c r="B533" s="147" t="s">
        <v>1655</v>
      </c>
      <c r="C533" s="147" t="s">
        <v>3008</v>
      </c>
      <c r="D533" s="147"/>
      <c r="E533" s="147">
        <v>529000</v>
      </c>
    </row>
    <row r="534" spans="2:5" x14ac:dyDescent="0.4">
      <c r="B534" s="147" t="s">
        <v>1656</v>
      </c>
      <c r="C534" s="147" t="s">
        <v>3009</v>
      </c>
      <c r="D534" s="147"/>
      <c r="E534" s="147">
        <v>1060000</v>
      </c>
    </row>
    <row r="535" spans="2:5" x14ac:dyDescent="0.4">
      <c r="B535" s="147" t="s">
        <v>793</v>
      </c>
      <c r="C535" s="147" t="s">
        <v>3011</v>
      </c>
      <c r="D535" s="147"/>
      <c r="E535" s="147">
        <v>553000</v>
      </c>
    </row>
    <row r="536" spans="2:5" x14ac:dyDescent="0.4">
      <c r="B536" s="147" t="s">
        <v>794</v>
      </c>
      <c r="C536" s="147" t="s">
        <v>3012</v>
      </c>
      <c r="D536" s="147"/>
      <c r="E536" s="147">
        <v>403000</v>
      </c>
    </row>
    <row r="537" spans="2:5" x14ac:dyDescent="0.4">
      <c r="B537" s="147" t="s">
        <v>1657</v>
      </c>
      <c r="C537" s="147" t="s">
        <v>3013</v>
      </c>
      <c r="D537" s="147"/>
      <c r="E537" s="147">
        <v>720000</v>
      </c>
    </row>
    <row r="538" spans="2:5" x14ac:dyDescent="0.4">
      <c r="B538" s="147" t="s">
        <v>1510</v>
      </c>
      <c r="C538" s="147" t="s">
        <v>3214</v>
      </c>
      <c r="D538" s="147"/>
      <c r="E538" s="147">
        <v>792000</v>
      </c>
    </row>
    <row r="539" spans="2:5" x14ac:dyDescent="0.4">
      <c r="B539" s="147" t="s">
        <v>1658</v>
      </c>
      <c r="C539" s="147" t="s">
        <v>3215</v>
      </c>
      <c r="D539" s="147"/>
      <c r="E539" s="147">
        <v>1300000</v>
      </c>
    </row>
    <row r="540" spans="2:5" x14ac:dyDescent="0.4">
      <c r="B540" s="147" t="s">
        <v>798</v>
      </c>
      <c r="C540" s="147" t="s">
        <v>3216</v>
      </c>
      <c r="D540" s="147"/>
      <c r="E540" s="147">
        <v>1540000</v>
      </c>
    </row>
    <row r="541" spans="2:5" x14ac:dyDescent="0.4">
      <c r="B541" s="147" t="s">
        <v>799</v>
      </c>
      <c r="C541" s="147" t="s">
        <v>3217</v>
      </c>
      <c r="D541" s="147"/>
      <c r="E541" s="147">
        <v>1580000</v>
      </c>
    </row>
    <row r="542" spans="2:5" x14ac:dyDescent="0.4">
      <c r="B542" s="147" t="s">
        <v>3218</v>
      </c>
      <c r="C542" s="147" t="s">
        <v>3219</v>
      </c>
      <c r="D542" s="147"/>
      <c r="E542" s="147">
        <v>1660000</v>
      </c>
    </row>
    <row r="543" spans="2:5" x14ac:dyDescent="0.4">
      <c r="B543" s="147" t="s">
        <v>3220</v>
      </c>
      <c r="C543" s="147" t="s">
        <v>3221</v>
      </c>
      <c r="D543" s="147"/>
      <c r="E543" s="147">
        <v>1710000</v>
      </c>
    </row>
    <row r="544" spans="2:5" x14ac:dyDescent="0.4">
      <c r="B544" s="147" t="s">
        <v>800</v>
      </c>
      <c r="C544" s="147" t="s">
        <v>3020</v>
      </c>
      <c r="D544" s="147"/>
      <c r="E544" s="147">
        <v>88600</v>
      </c>
    </row>
    <row r="545" spans="2:5" x14ac:dyDescent="0.4">
      <c r="B545" s="147" t="s">
        <v>801</v>
      </c>
      <c r="C545" s="147" t="s">
        <v>3021</v>
      </c>
      <c r="D545" s="147"/>
      <c r="E545" s="147">
        <v>114000</v>
      </c>
    </row>
    <row r="546" spans="2:5" x14ac:dyDescent="0.4">
      <c r="B546" s="147" t="s">
        <v>802</v>
      </c>
      <c r="C546" s="147" t="s">
        <v>3022</v>
      </c>
      <c r="D546" s="147"/>
      <c r="E546" s="147">
        <v>126000</v>
      </c>
    </row>
    <row r="547" spans="2:5" x14ac:dyDescent="0.4">
      <c r="B547" s="147" t="s">
        <v>803</v>
      </c>
      <c r="C547" s="147" t="s">
        <v>3023</v>
      </c>
      <c r="D547" s="147"/>
      <c r="E547" s="147">
        <v>135000</v>
      </c>
    </row>
    <row r="548" spans="2:5" x14ac:dyDescent="0.4">
      <c r="B548" s="147" t="s">
        <v>804</v>
      </c>
      <c r="C548" s="147" t="s">
        <v>3024</v>
      </c>
      <c r="D548" s="147"/>
      <c r="E548" s="147">
        <v>87900</v>
      </c>
    </row>
    <row r="549" spans="2:5" x14ac:dyDescent="0.4">
      <c r="B549" s="147" t="s">
        <v>805</v>
      </c>
      <c r="C549" s="147" t="s">
        <v>3025</v>
      </c>
      <c r="D549" s="147"/>
      <c r="E549" s="147">
        <v>113000</v>
      </c>
    </row>
    <row r="550" spans="2:5" x14ac:dyDescent="0.4">
      <c r="B550" s="147" t="s">
        <v>806</v>
      </c>
      <c r="C550" s="147" t="s">
        <v>3026</v>
      </c>
      <c r="D550" s="147"/>
      <c r="E550" s="147">
        <v>26400</v>
      </c>
    </row>
    <row r="551" spans="2:5" x14ac:dyDescent="0.4">
      <c r="B551" s="147" t="s">
        <v>807</v>
      </c>
      <c r="C551" s="147" t="s">
        <v>3027</v>
      </c>
      <c r="D551" s="147"/>
      <c r="E551" s="147">
        <v>3830</v>
      </c>
    </row>
    <row r="552" spans="2:5" x14ac:dyDescent="0.4">
      <c r="B552" s="147" t="s">
        <v>808</v>
      </c>
      <c r="C552" s="147" t="s">
        <v>3028</v>
      </c>
      <c r="D552" s="147"/>
      <c r="E552" s="147">
        <v>15600</v>
      </c>
    </row>
    <row r="553" spans="2:5" x14ac:dyDescent="0.4">
      <c r="B553" s="147" t="s">
        <v>809</v>
      </c>
      <c r="C553" s="147" t="s">
        <v>3029</v>
      </c>
      <c r="D553" s="147"/>
      <c r="E553" s="147">
        <v>51000</v>
      </c>
    </row>
    <row r="554" spans="2:5" x14ac:dyDescent="0.4">
      <c r="B554" s="147" t="s">
        <v>810</v>
      </c>
      <c r="C554" s="147" t="s">
        <v>3030</v>
      </c>
      <c r="D554" s="147"/>
      <c r="E554" s="147">
        <v>73400</v>
      </c>
    </row>
    <row r="555" spans="2:5" x14ac:dyDescent="0.4">
      <c r="B555" s="147" t="s">
        <v>811</v>
      </c>
      <c r="C555" s="147" t="s">
        <v>3031</v>
      </c>
      <c r="D555" s="147"/>
      <c r="E555" s="147">
        <v>167000</v>
      </c>
    </row>
    <row r="556" spans="2:5" x14ac:dyDescent="0.4">
      <c r="B556" s="147" t="s">
        <v>812</v>
      </c>
      <c r="C556" s="147" t="s">
        <v>3032</v>
      </c>
      <c r="D556" s="147"/>
      <c r="E556" s="147">
        <v>403000</v>
      </c>
    </row>
    <row r="557" spans="2:5" x14ac:dyDescent="0.4">
      <c r="B557" s="147" t="s">
        <v>1659</v>
      </c>
      <c r="C557" s="147" t="s">
        <v>3033</v>
      </c>
      <c r="D557" s="147"/>
      <c r="E557" s="147">
        <v>87700</v>
      </c>
    </row>
    <row r="558" spans="2:5" x14ac:dyDescent="0.4">
      <c r="B558" s="147" t="s">
        <v>1660</v>
      </c>
      <c r="C558" s="147" t="s">
        <v>3034</v>
      </c>
      <c r="D558" s="147"/>
      <c r="E558" s="147">
        <v>218000</v>
      </c>
    </row>
    <row r="559" spans="2:5" x14ac:dyDescent="0.4">
      <c r="B559" s="147" t="s">
        <v>1661</v>
      </c>
      <c r="C559" s="147" t="s">
        <v>3222</v>
      </c>
      <c r="D559" s="147"/>
      <c r="E559" s="147">
        <v>117000</v>
      </c>
    </row>
    <row r="560" spans="2:5" x14ac:dyDescent="0.4">
      <c r="B560" s="147" t="s">
        <v>814</v>
      </c>
      <c r="C560" s="147" t="s">
        <v>813</v>
      </c>
      <c r="D560" s="147"/>
      <c r="E560" s="147">
        <v>4480</v>
      </c>
    </row>
    <row r="561" spans="2:5" x14ac:dyDescent="0.4">
      <c r="B561" s="147" t="s">
        <v>815</v>
      </c>
      <c r="C561" s="147" t="s">
        <v>3035</v>
      </c>
      <c r="D561" s="147"/>
      <c r="E561" s="147">
        <v>4300</v>
      </c>
    </row>
    <row r="562" spans="2:5" x14ac:dyDescent="0.4">
      <c r="B562" s="147" t="s">
        <v>816</v>
      </c>
      <c r="C562" s="147" t="s">
        <v>3036</v>
      </c>
      <c r="D562" s="147"/>
      <c r="E562" s="147">
        <v>2510</v>
      </c>
    </row>
    <row r="563" spans="2:5" x14ac:dyDescent="0.4">
      <c r="B563" s="147" t="s">
        <v>817</v>
      </c>
      <c r="C563" s="147" t="s">
        <v>3037</v>
      </c>
      <c r="D563" s="147"/>
      <c r="E563" s="147">
        <v>6500</v>
      </c>
    </row>
    <row r="564" spans="2:5" x14ac:dyDescent="0.4">
      <c r="B564" s="147" t="s">
        <v>1663</v>
      </c>
      <c r="C564" s="147" t="s">
        <v>3038</v>
      </c>
      <c r="D564" s="147"/>
      <c r="E564" s="147">
        <v>2880000</v>
      </c>
    </row>
    <row r="565" spans="2:5" x14ac:dyDescent="0.4">
      <c r="B565" s="147" t="s">
        <v>1664</v>
      </c>
      <c r="C565" s="147" t="s">
        <v>3039</v>
      </c>
      <c r="D565" s="147"/>
      <c r="E565" s="147">
        <v>3120000</v>
      </c>
    </row>
    <row r="566" spans="2:5" x14ac:dyDescent="0.4">
      <c r="B566" s="147" t="s">
        <v>1665</v>
      </c>
      <c r="C566" s="147" t="s">
        <v>2425</v>
      </c>
      <c r="D566" s="147"/>
      <c r="E566" s="147">
        <v>2950000</v>
      </c>
    </row>
    <row r="567" spans="2:5" x14ac:dyDescent="0.4">
      <c r="B567" s="147" t="s">
        <v>818</v>
      </c>
      <c r="C567" s="147" t="s">
        <v>2426</v>
      </c>
      <c r="D567" s="147"/>
      <c r="E567" s="147">
        <v>633000</v>
      </c>
    </row>
    <row r="568" spans="2:5" x14ac:dyDescent="0.4">
      <c r="B568" s="147" t="s">
        <v>819</v>
      </c>
      <c r="C568" s="147" t="s">
        <v>2428</v>
      </c>
      <c r="D568" s="147"/>
      <c r="E568" s="147">
        <v>202000</v>
      </c>
    </row>
    <row r="569" spans="2:5" x14ac:dyDescent="0.4">
      <c r="B569" s="147" t="s">
        <v>820</v>
      </c>
      <c r="C569" s="147" t="s">
        <v>2429</v>
      </c>
      <c r="D569" s="147"/>
      <c r="E569" s="147">
        <v>268000</v>
      </c>
    </row>
    <row r="570" spans="2:5" x14ac:dyDescent="0.4">
      <c r="B570" s="147" t="s">
        <v>821</v>
      </c>
      <c r="C570" s="147" t="s">
        <v>2430</v>
      </c>
      <c r="D570" s="147"/>
      <c r="E570" s="147">
        <v>602000</v>
      </c>
    </row>
    <row r="571" spans="2:5" x14ac:dyDescent="0.4">
      <c r="B571" s="147" t="s">
        <v>822</v>
      </c>
      <c r="C571" s="147" t="s">
        <v>2431</v>
      </c>
      <c r="D571" s="147"/>
      <c r="E571" s="147">
        <v>772000</v>
      </c>
    </row>
    <row r="572" spans="2:5" x14ac:dyDescent="0.4">
      <c r="B572" s="147" t="s">
        <v>823</v>
      </c>
      <c r="C572" s="147" t="s">
        <v>2432</v>
      </c>
      <c r="D572" s="147"/>
      <c r="E572" s="147">
        <v>780000</v>
      </c>
    </row>
    <row r="573" spans="2:5" x14ac:dyDescent="0.4">
      <c r="B573" s="147" t="s">
        <v>824</v>
      </c>
      <c r="C573" s="147" t="s">
        <v>3040</v>
      </c>
      <c r="D573" s="147"/>
      <c r="E573" s="147">
        <v>547000</v>
      </c>
    </row>
    <row r="574" spans="2:5" x14ac:dyDescent="0.4">
      <c r="B574" s="147" t="s">
        <v>3223</v>
      </c>
      <c r="C574" s="147" t="s">
        <v>3224</v>
      </c>
      <c r="D574" s="147"/>
      <c r="E574" s="147">
        <v>953000</v>
      </c>
    </row>
    <row r="575" spans="2:5" x14ac:dyDescent="0.4">
      <c r="B575" s="147" t="s">
        <v>3225</v>
      </c>
      <c r="C575" s="147" t="s">
        <v>3226</v>
      </c>
      <c r="D575" s="147"/>
      <c r="E575" s="147">
        <v>995000</v>
      </c>
    </row>
    <row r="576" spans="2:5" x14ac:dyDescent="0.4">
      <c r="B576" s="147" t="s">
        <v>3042</v>
      </c>
      <c r="C576" s="147" t="s">
        <v>3043</v>
      </c>
      <c r="D576" s="147"/>
      <c r="E576" s="147">
        <v>1050000</v>
      </c>
    </row>
    <row r="577" spans="2:5" x14ac:dyDescent="0.4">
      <c r="B577" s="147" t="s">
        <v>827</v>
      </c>
      <c r="C577" s="147" t="s">
        <v>826</v>
      </c>
      <c r="D577" s="147"/>
      <c r="E577" s="147">
        <v>825000</v>
      </c>
    </row>
    <row r="578" spans="2:5" x14ac:dyDescent="0.4">
      <c r="B578" s="147" t="s">
        <v>828</v>
      </c>
      <c r="C578" s="147" t="s">
        <v>2435</v>
      </c>
      <c r="D578" s="147"/>
      <c r="E578" s="147">
        <v>272000</v>
      </c>
    </row>
    <row r="579" spans="2:5" x14ac:dyDescent="0.4">
      <c r="B579" s="147" t="s">
        <v>829</v>
      </c>
      <c r="C579" s="147" t="s">
        <v>2436</v>
      </c>
      <c r="D579" s="147"/>
      <c r="E579" s="147">
        <v>210000</v>
      </c>
    </row>
    <row r="580" spans="2:5" x14ac:dyDescent="0.4">
      <c r="B580" s="147" t="s">
        <v>830</v>
      </c>
      <c r="C580" s="147" t="s">
        <v>2438</v>
      </c>
      <c r="D580" s="147"/>
      <c r="E580" s="147">
        <v>242000</v>
      </c>
    </row>
    <row r="581" spans="2:5" x14ac:dyDescent="0.4">
      <c r="B581" s="147" t="s">
        <v>831</v>
      </c>
      <c r="C581" s="147" t="s">
        <v>3044</v>
      </c>
      <c r="D581" s="147"/>
      <c r="E581" s="147">
        <v>124000</v>
      </c>
    </row>
    <row r="582" spans="2:5" x14ac:dyDescent="0.4">
      <c r="B582" s="147" t="s">
        <v>832</v>
      </c>
      <c r="C582" s="147" t="s">
        <v>3045</v>
      </c>
      <c r="D582" s="147"/>
      <c r="E582" s="147">
        <v>146000</v>
      </c>
    </row>
    <row r="583" spans="2:5" x14ac:dyDescent="0.4">
      <c r="B583" s="147" t="s">
        <v>833</v>
      </c>
      <c r="C583" s="147" t="s">
        <v>3046</v>
      </c>
      <c r="D583" s="147"/>
      <c r="E583" s="147">
        <v>505000</v>
      </c>
    </row>
    <row r="584" spans="2:5" x14ac:dyDescent="0.4">
      <c r="B584" s="147" t="s">
        <v>1669</v>
      </c>
      <c r="C584" s="147" t="s">
        <v>3047</v>
      </c>
      <c r="D584" s="147"/>
      <c r="E584" s="147">
        <v>293000</v>
      </c>
    </row>
    <row r="585" spans="2:5" x14ac:dyDescent="0.4">
      <c r="B585" s="147" t="s">
        <v>1670</v>
      </c>
      <c r="C585" s="147" t="s">
        <v>3048</v>
      </c>
      <c r="D585" s="147"/>
      <c r="E585" s="147">
        <v>395000</v>
      </c>
    </row>
    <row r="586" spans="2:5" x14ac:dyDescent="0.4">
      <c r="B586" s="147" t="s">
        <v>834</v>
      </c>
      <c r="C586" s="147" t="s">
        <v>3049</v>
      </c>
      <c r="D586" s="147"/>
      <c r="E586" s="147">
        <v>649000</v>
      </c>
    </row>
    <row r="587" spans="2:5" x14ac:dyDescent="0.4">
      <c r="B587" s="147" t="s">
        <v>835</v>
      </c>
      <c r="C587" s="147" t="s">
        <v>3050</v>
      </c>
      <c r="D587" s="147"/>
      <c r="E587" s="147">
        <v>147000</v>
      </c>
    </row>
    <row r="588" spans="2:5" x14ac:dyDescent="0.4">
      <c r="B588" s="147" t="s">
        <v>836</v>
      </c>
      <c r="C588" s="147" t="s">
        <v>2446</v>
      </c>
      <c r="D588" s="147"/>
      <c r="E588" s="147">
        <v>103000</v>
      </c>
    </row>
    <row r="589" spans="2:5" x14ac:dyDescent="0.4">
      <c r="B589" s="147" t="s">
        <v>837</v>
      </c>
      <c r="C589" s="147" t="s">
        <v>2448</v>
      </c>
      <c r="D589" s="147"/>
      <c r="E589" s="147">
        <v>125000</v>
      </c>
    </row>
    <row r="590" spans="2:5" x14ac:dyDescent="0.4">
      <c r="B590" s="147" t="s">
        <v>838</v>
      </c>
      <c r="C590" s="147" t="s">
        <v>2449</v>
      </c>
      <c r="D590" s="147"/>
      <c r="E590" s="147">
        <v>76200</v>
      </c>
    </row>
    <row r="591" spans="2:5" x14ac:dyDescent="0.4">
      <c r="B591" s="147" t="s">
        <v>839</v>
      </c>
      <c r="C591" s="147" t="s">
        <v>2451</v>
      </c>
      <c r="D591" s="147"/>
      <c r="E591" s="147">
        <v>121000</v>
      </c>
    </row>
    <row r="592" spans="2:5" x14ac:dyDescent="0.4">
      <c r="B592" s="147" t="s">
        <v>840</v>
      </c>
      <c r="C592" s="147" t="s">
        <v>2452</v>
      </c>
      <c r="D592" s="147"/>
      <c r="E592" s="147">
        <v>141000</v>
      </c>
    </row>
    <row r="593" spans="2:5" x14ac:dyDescent="0.4">
      <c r="B593" s="147" t="s">
        <v>841</v>
      </c>
      <c r="C593" s="147" t="s">
        <v>2453</v>
      </c>
      <c r="D593" s="147"/>
      <c r="E593" s="147">
        <v>153000</v>
      </c>
    </row>
    <row r="594" spans="2:5" x14ac:dyDescent="0.4">
      <c r="B594" s="147" t="s">
        <v>842</v>
      </c>
      <c r="C594" s="147" t="s">
        <v>3051</v>
      </c>
      <c r="D594" s="147"/>
      <c r="E594" s="147">
        <v>63800</v>
      </c>
    </row>
    <row r="595" spans="2:5" x14ac:dyDescent="0.4">
      <c r="B595" s="147" t="s">
        <v>843</v>
      </c>
      <c r="C595" s="147" t="s">
        <v>3052</v>
      </c>
      <c r="D595" s="147"/>
      <c r="E595" s="147">
        <v>46500</v>
      </c>
    </row>
    <row r="596" spans="2:5" x14ac:dyDescent="0.4">
      <c r="B596" s="147" t="s">
        <v>844</v>
      </c>
      <c r="C596" s="147" t="s">
        <v>3053</v>
      </c>
      <c r="D596" s="147"/>
      <c r="E596" s="147">
        <v>56500</v>
      </c>
    </row>
    <row r="597" spans="2:5" x14ac:dyDescent="0.4">
      <c r="B597" s="147" t="s">
        <v>845</v>
      </c>
      <c r="C597" s="147" t="s">
        <v>3054</v>
      </c>
      <c r="D597" s="147"/>
      <c r="E597" s="147">
        <v>4620</v>
      </c>
    </row>
    <row r="598" spans="2:5" x14ac:dyDescent="0.4">
      <c r="B598" s="147" t="s">
        <v>846</v>
      </c>
      <c r="C598" s="147" t="s">
        <v>3055</v>
      </c>
      <c r="D598" s="147"/>
      <c r="E598" s="147">
        <v>6220</v>
      </c>
    </row>
    <row r="599" spans="2:5" x14ac:dyDescent="0.4">
      <c r="B599" s="147" t="s">
        <v>847</v>
      </c>
      <c r="C599" s="147" t="s">
        <v>3056</v>
      </c>
      <c r="D599" s="147"/>
      <c r="E599" s="147">
        <v>6770</v>
      </c>
    </row>
    <row r="600" spans="2:5" x14ac:dyDescent="0.4">
      <c r="B600" s="147" t="s">
        <v>848</v>
      </c>
      <c r="C600" s="147" t="s">
        <v>3057</v>
      </c>
      <c r="D600" s="147"/>
      <c r="E600" s="147">
        <v>8370</v>
      </c>
    </row>
    <row r="601" spans="2:5" x14ac:dyDescent="0.4">
      <c r="B601" s="147" t="s">
        <v>849</v>
      </c>
      <c r="C601" s="147" t="s">
        <v>3058</v>
      </c>
      <c r="D601" s="147"/>
      <c r="E601" s="147">
        <v>8640</v>
      </c>
    </row>
    <row r="602" spans="2:5" x14ac:dyDescent="0.4">
      <c r="B602" s="147" t="s">
        <v>850</v>
      </c>
      <c r="C602" s="147" t="s">
        <v>3059</v>
      </c>
      <c r="D602" s="147"/>
      <c r="E602" s="147">
        <v>10240</v>
      </c>
    </row>
    <row r="603" spans="2:5" x14ac:dyDescent="0.4">
      <c r="B603" s="147" t="s">
        <v>851</v>
      </c>
      <c r="C603" s="147" t="s">
        <v>3060</v>
      </c>
      <c r="D603" s="147"/>
      <c r="E603" s="147">
        <v>8190</v>
      </c>
    </row>
    <row r="604" spans="2:5" x14ac:dyDescent="0.4">
      <c r="B604" s="147" t="s">
        <v>852</v>
      </c>
      <c r="C604" s="147" t="s">
        <v>3061</v>
      </c>
      <c r="D604" s="147"/>
      <c r="E604" s="147">
        <v>9790</v>
      </c>
    </row>
    <row r="605" spans="2:5" x14ac:dyDescent="0.4">
      <c r="B605" s="147" t="s">
        <v>853</v>
      </c>
      <c r="C605" s="147" t="s">
        <v>3062</v>
      </c>
      <c r="D605" s="147"/>
      <c r="E605" s="147">
        <v>3950</v>
      </c>
    </row>
    <row r="606" spans="2:5" x14ac:dyDescent="0.4">
      <c r="B606" s="147" t="s">
        <v>854</v>
      </c>
      <c r="C606" s="147" t="s">
        <v>3063</v>
      </c>
      <c r="D606" s="147"/>
      <c r="E606" s="147">
        <v>5550</v>
      </c>
    </row>
    <row r="607" spans="2:5" x14ac:dyDescent="0.4">
      <c r="B607" s="147" t="s">
        <v>855</v>
      </c>
      <c r="C607" s="147" t="s">
        <v>3064</v>
      </c>
      <c r="D607" s="147"/>
      <c r="E607" s="147">
        <v>6200</v>
      </c>
    </row>
    <row r="608" spans="2:5" x14ac:dyDescent="0.4">
      <c r="B608" s="147" t="s">
        <v>856</v>
      </c>
      <c r="C608" s="147" t="s">
        <v>3065</v>
      </c>
      <c r="D608" s="147"/>
      <c r="E608" s="147">
        <v>7800</v>
      </c>
    </row>
    <row r="609" spans="2:5" x14ac:dyDescent="0.4">
      <c r="B609" s="147" t="s">
        <v>857</v>
      </c>
      <c r="C609" s="147" t="s">
        <v>3066</v>
      </c>
      <c r="D609" s="147"/>
      <c r="E609" s="147">
        <v>19000</v>
      </c>
    </row>
    <row r="610" spans="2:5" x14ac:dyDescent="0.4">
      <c r="B610" s="147" t="s">
        <v>858</v>
      </c>
      <c r="C610" s="147" t="s">
        <v>3067</v>
      </c>
      <c r="D610" s="147"/>
      <c r="E610" s="147">
        <v>20600</v>
      </c>
    </row>
    <row r="611" spans="2:5" x14ac:dyDescent="0.4">
      <c r="B611" s="147" t="s">
        <v>859</v>
      </c>
      <c r="C611" s="147" t="s">
        <v>3068</v>
      </c>
      <c r="D611" s="147"/>
      <c r="E611" s="147">
        <v>3350</v>
      </c>
    </row>
    <row r="612" spans="2:5" x14ac:dyDescent="0.4">
      <c r="B612" s="147" t="s">
        <v>860</v>
      </c>
      <c r="C612" s="147" t="s">
        <v>3069</v>
      </c>
      <c r="D612" s="147"/>
      <c r="E612" s="147">
        <v>4950</v>
      </c>
    </row>
    <row r="613" spans="2:5" x14ac:dyDescent="0.4">
      <c r="B613" s="147" t="s">
        <v>861</v>
      </c>
      <c r="C613" s="147" t="s">
        <v>3070</v>
      </c>
      <c r="D613" s="147"/>
      <c r="E613" s="147">
        <v>4500</v>
      </c>
    </row>
    <row r="614" spans="2:5" x14ac:dyDescent="0.4">
      <c r="B614" s="147" t="s">
        <v>862</v>
      </c>
      <c r="C614" s="147" t="s">
        <v>3071</v>
      </c>
      <c r="D614" s="147"/>
      <c r="E614" s="147">
        <v>6100</v>
      </c>
    </row>
    <row r="615" spans="2:5" x14ac:dyDescent="0.4">
      <c r="B615" s="147" t="s">
        <v>863</v>
      </c>
      <c r="C615" s="147" t="s">
        <v>3072</v>
      </c>
      <c r="D615" s="147"/>
      <c r="E615" s="147">
        <v>38200</v>
      </c>
    </row>
    <row r="616" spans="2:5" x14ac:dyDescent="0.4">
      <c r="B616" s="147" t="s">
        <v>864</v>
      </c>
      <c r="C616" s="147" t="s">
        <v>3073</v>
      </c>
      <c r="D616" s="147"/>
      <c r="E616" s="147">
        <v>41700</v>
      </c>
    </row>
    <row r="617" spans="2:5" x14ac:dyDescent="0.4">
      <c r="B617" s="147" t="s">
        <v>1672</v>
      </c>
      <c r="C617" s="147" t="s">
        <v>3227</v>
      </c>
      <c r="D617" s="147"/>
      <c r="E617" s="147">
        <v>41000</v>
      </c>
    </row>
    <row r="618" spans="2:5" x14ac:dyDescent="0.4">
      <c r="B618" s="147" t="s">
        <v>3228</v>
      </c>
      <c r="C618" s="147" t="s">
        <v>3229</v>
      </c>
      <c r="D618" s="147"/>
      <c r="E618" s="147">
        <v>44500</v>
      </c>
    </row>
    <row r="619" spans="2:5" x14ac:dyDescent="0.4">
      <c r="B619" s="147" t="s">
        <v>1673</v>
      </c>
      <c r="C619" s="147" t="s">
        <v>3230</v>
      </c>
      <c r="D619" s="147"/>
      <c r="E619" s="147">
        <v>186000</v>
      </c>
    </row>
    <row r="620" spans="2:5" x14ac:dyDescent="0.4">
      <c r="B620" s="147" t="s">
        <v>3231</v>
      </c>
      <c r="C620" s="147" t="s">
        <v>3232</v>
      </c>
      <c r="D620" s="147"/>
      <c r="E620" s="147">
        <v>189500</v>
      </c>
    </row>
    <row r="621" spans="2:5" x14ac:dyDescent="0.4">
      <c r="B621" s="147" t="s">
        <v>867</v>
      </c>
      <c r="C621" s="147" t="s">
        <v>2480</v>
      </c>
      <c r="D621" s="147"/>
      <c r="E621" s="147">
        <v>4770</v>
      </c>
    </row>
    <row r="622" spans="2:5" x14ac:dyDescent="0.4">
      <c r="B622" s="147" t="s">
        <v>868</v>
      </c>
      <c r="C622" s="147" t="s">
        <v>2481</v>
      </c>
      <c r="D622" s="147"/>
      <c r="E622" s="147">
        <v>6370</v>
      </c>
    </row>
    <row r="623" spans="2:5" x14ac:dyDescent="0.4">
      <c r="B623" s="147" t="s">
        <v>869</v>
      </c>
      <c r="C623" s="147" t="s">
        <v>2482</v>
      </c>
      <c r="D623" s="147"/>
      <c r="E623" s="147">
        <v>6810</v>
      </c>
    </row>
    <row r="624" spans="2:5" x14ac:dyDescent="0.4">
      <c r="B624" s="147" t="s">
        <v>870</v>
      </c>
      <c r="C624" s="147" t="s">
        <v>2483</v>
      </c>
      <c r="D624" s="147"/>
      <c r="E624" s="147">
        <v>8410</v>
      </c>
    </row>
    <row r="625" spans="2:5" x14ac:dyDescent="0.4">
      <c r="B625" s="147" t="s">
        <v>871</v>
      </c>
      <c r="C625" s="147" t="s">
        <v>2484</v>
      </c>
      <c r="D625" s="147"/>
      <c r="E625" s="147">
        <v>8640</v>
      </c>
    </row>
    <row r="626" spans="2:5" x14ac:dyDescent="0.4">
      <c r="B626" s="147" t="s">
        <v>872</v>
      </c>
      <c r="C626" s="147" t="s">
        <v>2485</v>
      </c>
      <c r="D626" s="147"/>
      <c r="E626" s="147">
        <v>10240</v>
      </c>
    </row>
    <row r="627" spans="2:5" x14ac:dyDescent="0.4">
      <c r="B627" s="147" t="s">
        <v>873</v>
      </c>
      <c r="C627" s="147" t="s">
        <v>2486</v>
      </c>
      <c r="D627" s="147"/>
      <c r="E627" s="147">
        <v>8340</v>
      </c>
    </row>
    <row r="628" spans="2:5" x14ac:dyDescent="0.4">
      <c r="B628" s="147" t="s">
        <v>874</v>
      </c>
      <c r="C628" s="147" t="s">
        <v>2487</v>
      </c>
      <c r="D628" s="147"/>
      <c r="E628" s="147">
        <v>9940</v>
      </c>
    </row>
    <row r="629" spans="2:5" x14ac:dyDescent="0.4">
      <c r="B629" s="147" t="s">
        <v>875</v>
      </c>
      <c r="C629" s="147" t="s">
        <v>2488</v>
      </c>
      <c r="D629" s="147"/>
      <c r="E629" s="147">
        <v>4060</v>
      </c>
    </row>
    <row r="630" spans="2:5" x14ac:dyDescent="0.4">
      <c r="B630" s="147" t="s">
        <v>876</v>
      </c>
      <c r="C630" s="147" t="s">
        <v>2489</v>
      </c>
      <c r="D630" s="147"/>
      <c r="E630" s="147">
        <v>5660</v>
      </c>
    </row>
    <row r="631" spans="2:5" x14ac:dyDescent="0.4">
      <c r="B631" s="147" t="s">
        <v>877</v>
      </c>
      <c r="C631" s="147" t="s">
        <v>2490</v>
      </c>
      <c r="D631" s="147"/>
      <c r="E631" s="147">
        <v>6420</v>
      </c>
    </row>
    <row r="632" spans="2:5" x14ac:dyDescent="0.4">
      <c r="B632" s="147" t="s">
        <v>878</v>
      </c>
      <c r="C632" s="147" t="s">
        <v>2491</v>
      </c>
      <c r="D632" s="147"/>
      <c r="E632" s="147">
        <v>8020</v>
      </c>
    </row>
    <row r="633" spans="2:5" x14ac:dyDescent="0.4">
      <c r="B633" s="147" t="s">
        <v>879</v>
      </c>
      <c r="C633" s="147" t="s">
        <v>2492</v>
      </c>
      <c r="D633" s="147"/>
      <c r="E633" s="147">
        <v>19900</v>
      </c>
    </row>
    <row r="634" spans="2:5" x14ac:dyDescent="0.4">
      <c r="B634" s="147" t="s">
        <v>880</v>
      </c>
      <c r="C634" s="147" t="s">
        <v>2493</v>
      </c>
      <c r="D634" s="147"/>
      <c r="E634" s="147">
        <v>21500</v>
      </c>
    </row>
    <row r="635" spans="2:5" x14ac:dyDescent="0.4">
      <c r="B635" s="147" t="s">
        <v>881</v>
      </c>
      <c r="C635" s="147" t="s">
        <v>2494</v>
      </c>
      <c r="D635" s="147"/>
      <c r="E635" s="147">
        <v>3510</v>
      </c>
    </row>
    <row r="636" spans="2:5" x14ac:dyDescent="0.4">
      <c r="B636" s="147" t="s">
        <v>882</v>
      </c>
      <c r="C636" s="147" t="s">
        <v>2495</v>
      </c>
      <c r="D636" s="147"/>
      <c r="E636" s="147">
        <v>5110</v>
      </c>
    </row>
    <row r="637" spans="2:5" x14ac:dyDescent="0.4">
      <c r="B637" s="147" t="s">
        <v>883</v>
      </c>
      <c r="C637" s="147" t="s">
        <v>2496</v>
      </c>
      <c r="D637" s="147"/>
      <c r="E637" s="147">
        <v>4500</v>
      </c>
    </row>
    <row r="638" spans="2:5" x14ac:dyDescent="0.4">
      <c r="B638" s="147" t="s">
        <v>884</v>
      </c>
      <c r="C638" s="147" t="s">
        <v>2497</v>
      </c>
      <c r="D638" s="147"/>
      <c r="E638" s="147">
        <v>6100</v>
      </c>
    </row>
    <row r="639" spans="2:5" x14ac:dyDescent="0.4">
      <c r="B639" s="147" t="s">
        <v>1674</v>
      </c>
      <c r="C639" s="147" t="s">
        <v>2498</v>
      </c>
      <c r="D639" s="147"/>
      <c r="E639" s="147">
        <v>39000</v>
      </c>
    </row>
    <row r="640" spans="2:5" x14ac:dyDescent="0.4">
      <c r="B640" s="147" t="s">
        <v>2499</v>
      </c>
      <c r="C640" s="147" t="s">
        <v>2500</v>
      </c>
      <c r="D640" s="147"/>
      <c r="E640" s="147">
        <v>42500</v>
      </c>
    </row>
    <row r="641" spans="2:5" x14ac:dyDescent="0.4">
      <c r="B641" s="147" t="s">
        <v>1675</v>
      </c>
      <c r="C641" s="147" t="s">
        <v>3233</v>
      </c>
      <c r="D641" s="147"/>
      <c r="E641" s="147">
        <v>42400</v>
      </c>
    </row>
    <row r="642" spans="2:5" x14ac:dyDescent="0.4">
      <c r="B642" s="147" t="s">
        <v>3234</v>
      </c>
      <c r="C642" s="147" t="s">
        <v>3235</v>
      </c>
      <c r="D642" s="147"/>
      <c r="E642" s="147">
        <v>45900</v>
      </c>
    </row>
    <row r="643" spans="2:5" x14ac:dyDescent="0.4">
      <c r="B643" s="147" t="s">
        <v>1676</v>
      </c>
      <c r="C643" s="147" t="s">
        <v>3236</v>
      </c>
      <c r="D643" s="147"/>
      <c r="E643" s="147">
        <v>186000</v>
      </c>
    </row>
    <row r="644" spans="2:5" x14ac:dyDescent="0.4">
      <c r="B644" s="147" t="s">
        <v>3237</v>
      </c>
      <c r="C644" s="147" t="s">
        <v>3238</v>
      </c>
      <c r="D644" s="147"/>
      <c r="E644" s="147">
        <v>189500</v>
      </c>
    </row>
    <row r="645" spans="2:5" x14ac:dyDescent="0.4">
      <c r="B645" s="147" t="s">
        <v>1677</v>
      </c>
      <c r="C645" s="147" t="s">
        <v>2505</v>
      </c>
      <c r="D645" s="147"/>
      <c r="E645" s="147">
        <v>117000</v>
      </c>
    </row>
    <row r="646" spans="2:5" x14ac:dyDescent="0.4">
      <c r="B646" s="147" t="s">
        <v>1678</v>
      </c>
      <c r="C646" s="147" t="s">
        <v>2506</v>
      </c>
      <c r="D646" s="147"/>
      <c r="E646" s="147">
        <v>134000</v>
      </c>
    </row>
    <row r="647" spans="2:5" x14ac:dyDescent="0.4">
      <c r="B647" s="147" t="s">
        <v>1679</v>
      </c>
      <c r="C647" s="147" t="s">
        <v>2507</v>
      </c>
      <c r="D647" s="147"/>
      <c r="E647" s="147">
        <v>110000</v>
      </c>
    </row>
    <row r="648" spans="2:5" x14ac:dyDescent="0.4">
      <c r="B648" s="147" t="s">
        <v>1680</v>
      </c>
      <c r="C648" s="147" t="s">
        <v>2508</v>
      </c>
      <c r="D648" s="147"/>
      <c r="E648" s="147">
        <v>124000</v>
      </c>
    </row>
    <row r="649" spans="2:5" x14ac:dyDescent="0.4">
      <c r="B649" s="147" t="s">
        <v>1681</v>
      </c>
      <c r="C649" s="147" t="s">
        <v>2509</v>
      </c>
      <c r="D649" s="147"/>
      <c r="E649" s="147">
        <v>69600</v>
      </c>
    </row>
    <row r="650" spans="2:5" x14ac:dyDescent="0.4">
      <c r="B650" s="147" t="s">
        <v>1682</v>
      </c>
      <c r="C650" s="147" t="s">
        <v>2510</v>
      </c>
      <c r="D650" s="147"/>
      <c r="E650" s="147">
        <v>70900</v>
      </c>
    </row>
    <row r="651" spans="2:5" x14ac:dyDescent="0.4">
      <c r="B651" s="147" t="s">
        <v>1683</v>
      </c>
      <c r="C651" s="147" t="s">
        <v>2511</v>
      </c>
      <c r="D651" s="147"/>
      <c r="E651" s="147">
        <v>40400</v>
      </c>
    </row>
    <row r="652" spans="2:5" x14ac:dyDescent="0.4">
      <c r="B652" s="147" t="s">
        <v>1684</v>
      </c>
      <c r="C652" s="147" t="s">
        <v>2512</v>
      </c>
      <c r="D652" s="147"/>
      <c r="E652" s="147">
        <v>40400</v>
      </c>
    </row>
    <row r="653" spans="2:5" x14ac:dyDescent="0.4">
      <c r="B653" s="147" t="s">
        <v>885</v>
      </c>
      <c r="C653" s="147" t="s">
        <v>2513</v>
      </c>
      <c r="D653" s="147"/>
      <c r="E653" s="147">
        <v>14600</v>
      </c>
    </row>
    <row r="654" spans="2:5" x14ac:dyDescent="0.4">
      <c r="B654" s="147" t="s">
        <v>886</v>
      </c>
      <c r="C654" s="147" t="s">
        <v>2514</v>
      </c>
      <c r="D654" s="147"/>
      <c r="E654" s="147">
        <v>25200</v>
      </c>
    </row>
    <row r="655" spans="2:5" x14ac:dyDescent="0.4">
      <c r="B655" s="147" t="s">
        <v>887</v>
      </c>
      <c r="C655" s="147" t="s">
        <v>2515</v>
      </c>
      <c r="D655" s="147"/>
      <c r="E655" s="147">
        <v>41100</v>
      </c>
    </row>
    <row r="656" spans="2:5" x14ac:dyDescent="0.4">
      <c r="B656" s="147" t="s">
        <v>888</v>
      </c>
      <c r="C656" s="147" t="s">
        <v>2516</v>
      </c>
      <c r="D656" s="147"/>
      <c r="E656" s="147">
        <v>9050</v>
      </c>
    </row>
    <row r="657" spans="2:5" x14ac:dyDescent="0.4">
      <c r="B657" s="147" t="s">
        <v>889</v>
      </c>
      <c r="C657" s="147" t="s">
        <v>2517</v>
      </c>
      <c r="D657" s="147"/>
      <c r="E657" s="147">
        <v>27800</v>
      </c>
    </row>
    <row r="658" spans="2:5" x14ac:dyDescent="0.4">
      <c r="B658" s="147" t="s">
        <v>890</v>
      </c>
      <c r="C658" s="147" t="s">
        <v>2518</v>
      </c>
      <c r="D658" s="147"/>
      <c r="E658" s="147">
        <v>27000</v>
      </c>
    </row>
    <row r="659" spans="2:5" x14ac:dyDescent="0.4">
      <c r="B659" s="147" t="s">
        <v>891</v>
      </c>
      <c r="C659" s="147" t="s">
        <v>2519</v>
      </c>
      <c r="D659" s="147"/>
      <c r="E659" s="147">
        <v>8950</v>
      </c>
    </row>
    <row r="660" spans="2:5" x14ac:dyDescent="0.4">
      <c r="B660" s="147" t="s">
        <v>892</v>
      </c>
      <c r="C660" s="147" t="s">
        <v>2520</v>
      </c>
      <c r="D660" s="147"/>
      <c r="E660" s="147">
        <v>13000</v>
      </c>
    </row>
    <row r="661" spans="2:5" x14ac:dyDescent="0.4">
      <c r="B661" s="147" t="s">
        <v>893</v>
      </c>
      <c r="C661" s="147" t="s">
        <v>2522</v>
      </c>
      <c r="D661" s="147"/>
      <c r="E661" s="147">
        <v>4100</v>
      </c>
    </row>
    <row r="662" spans="2:5" x14ac:dyDescent="0.4">
      <c r="B662" s="147" t="s">
        <v>894</v>
      </c>
      <c r="C662" s="147" t="s">
        <v>3076</v>
      </c>
      <c r="D662" s="147"/>
      <c r="E662" s="147">
        <v>7110</v>
      </c>
    </row>
    <row r="663" spans="2:5" x14ac:dyDescent="0.4">
      <c r="B663" s="147" t="s">
        <v>895</v>
      </c>
      <c r="C663" s="147" t="s">
        <v>3077</v>
      </c>
      <c r="D663" s="147"/>
      <c r="E663" s="147">
        <v>14100</v>
      </c>
    </row>
    <row r="664" spans="2:5" x14ac:dyDescent="0.4">
      <c r="B664" s="147" t="s">
        <v>896</v>
      </c>
      <c r="C664" s="147" t="s">
        <v>2526</v>
      </c>
      <c r="D664" s="147"/>
      <c r="E664" s="147">
        <v>11900</v>
      </c>
    </row>
    <row r="665" spans="2:5" x14ac:dyDescent="0.4">
      <c r="B665" s="147" t="s">
        <v>897</v>
      </c>
      <c r="C665" s="147" t="s">
        <v>2527</v>
      </c>
      <c r="D665" s="147"/>
      <c r="E665" s="147">
        <v>4560</v>
      </c>
    </row>
    <row r="666" spans="2:5" x14ac:dyDescent="0.4">
      <c r="B666" s="147" t="s">
        <v>898</v>
      </c>
      <c r="C666" s="147" t="s">
        <v>2528</v>
      </c>
      <c r="D666" s="147"/>
      <c r="E666" s="147">
        <v>160000</v>
      </c>
    </row>
    <row r="667" spans="2:5" x14ac:dyDescent="0.4">
      <c r="B667" s="147" t="s">
        <v>899</v>
      </c>
      <c r="C667" s="147" t="s">
        <v>2529</v>
      </c>
      <c r="D667" s="147"/>
      <c r="E667" s="147">
        <v>131000</v>
      </c>
    </row>
    <row r="668" spans="2:5" x14ac:dyDescent="0.4">
      <c r="B668" s="147" t="s">
        <v>900</v>
      </c>
      <c r="C668" s="147" t="s">
        <v>2530</v>
      </c>
      <c r="D668" s="147"/>
      <c r="E668" s="147">
        <v>182000</v>
      </c>
    </row>
    <row r="669" spans="2:5" x14ac:dyDescent="0.4">
      <c r="B669" s="147" t="s">
        <v>901</v>
      </c>
      <c r="C669" s="147" t="s">
        <v>2531</v>
      </c>
      <c r="D669" s="147"/>
      <c r="E669" s="147">
        <v>202000</v>
      </c>
    </row>
    <row r="670" spans="2:5" x14ac:dyDescent="0.4">
      <c r="B670" s="147" t="s">
        <v>902</v>
      </c>
      <c r="C670" s="147" t="s">
        <v>2532</v>
      </c>
      <c r="D670" s="147"/>
      <c r="E670" s="147">
        <v>3270000</v>
      </c>
    </row>
    <row r="671" spans="2:5" x14ac:dyDescent="0.4">
      <c r="B671" s="147" t="s">
        <v>903</v>
      </c>
      <c r="C671" s="147" t="s">
        <v>2533</v>
      </c>
      <c r="D671" s="147"/>
      <c r="E671" s="147">
        <v>6600000</v>
      </c>
    </row>
    <row r="672" spans="2:5" x14ac:dyDescent="0.4">
      <c r="B672" s="147" t="s">
        <v>904</v>
      </c>
      <c r="C672" s="147" t="s">
        <v>2534</v>
      </c>
      <c r="D672" s="147"/>
      <c r="E672" s="147">
        <v>1070000</v>
      </c>
    </row>
    <row r="673" spans="2:5" x14ac:dyDescent="0.4">
      <c r="B673" s="147" t="s">
        <v>905</v>
      </c>
      <c r="C673" s="147" t="s">
        <v>2535</v>
      </c>
      <c r="D673" s="147"/>
      <c r="E673" s="147">
        <v>721000</v>
      </c>
    </row>
    <row r="674" spans="2:5" x14ac:dyDescent="0.4">
      <c r="B674" s="147" t="s">
        <v>906</v>
      </c>
      <c r="C674" s="147" t="s">
        <v>2536</v>
      </c>
      <c r="D674" s="147"/>
      <c r="E674" s="147">
        <v>798000</v>
      </c>
    </row>
    <row r="675" spans="2:5" x14ac:dyDescent="0.4">
      <c r="B675" s="147" t="s">
        <v>1685</v>
      </c>
      <c r="C675" s="147" t="s">
        <v>2537</v>
      </c>
      <c r="D675" s="147"/>
      <c r="E675" s="147">
        <v>407000</v>
      </c>
    </row>
    <row r="676" spans="2:5" x14ac:dyDescent="0.4">
      <c r="B676" s="147" t="s">
        <v>907</v>
      </c>
      <c r="C676" s="147" t="s">
        <v>2538</v>
      </c>
      <c r="D676" s="147"/>
      <c r="E676" s="147">
        <v>132000</v>
      </c>
    </row>
    <row r="677" spans="2:5" x14ac:dyDescent="0.4">
      <c r="B677" s="147" t="s">
        <v>908</v>
      </c>
      <c r="C677" s="147" t="s">
        <v>2539</v>
      </c>
      <c r="D677" s="147"/>
      <c r="E677" s="147">
        <v>202000</v>
      </c>
    </row>
    <row r="678" spans="2:5" x14ac:dyDescent="0.4">
      <c r="B678" s="147" t="s">
        <v>909</v>
      </c>
      <c r="C678" s="147" t="s">
        <v>2540</v>
      </c>
      <c r="D678" s="147"/>
      <c r="E678" s="147">
        <v>226000</v>
      </c>
    </row>
    <row r="679" spans="2:5" x14ac:dyDescent="0.4">
      <c r="B679" s="147" t="s">
        <v>910</v>
      </c>
      <c r="C679" s="147" t="s">
        <v>2541</v>
      </c>
      <c r="D679" s="147"/>
      <c r="E679" s="147">
        <v>18300000</v>
      </c>
    </row>
    <row r="680" spans="2:5" x14ac:dyDescent="0.4">
      <c r="B680" s="147" t="s">
        <v>911</v>
      </c>
      <c r="C680" s="147" t="s">
        <v>2542</v>
      </c>
      <c r="D680" s="147"/>
      <c r="E680" s="147">
        <v>18900000</v>
      </c>
    </row>
    <row r="681" spans="2:5" x14ac:dyDescent="0.4">
      <c r="B681" s="147" t="s">
        <v>912</v>
      </c>
      <c r="C681" s="147" t="s">
        <v>2543</v>
      </c>
      <c r="D681" s="147"/>
      <c r="E681" s="147">
        <v>18900000</v>
      </c>
    </row>
    <row r="682" spans="2:5" x14ac:dyDescent="0.4">
      <c r="B682" s="147" t="s">
        <v>913</v>
      </c>
      <c r="C682" s="147" t="s">
        <v>2544</v>
      </c>
      <c r="D682" s="147"/>
      <c r="E682" s="147">
        <v>1100000</v>
      </c>
    </row>
    <row r="683" spans="2:5" x14ac:dyDescent="0.4">
      <c r="B683" s="147" t="s">
        <v>914</v>
      </c>
      <c r="C683" s="147" t="s">
        <v>2545</v>
      </c>
      <c r="D683" s="147"/>
      <c r="E683" s="147">
        <v>35500</v>
      </c>
    </row>
    <row r="684" spans="2:5" x14ac:dyDescent="0.4">
      <c r="B684" s="147" t="s">
        <v>915</v>
      </c>
      <c r="C684" s="147" t="s">
        <v>2546</v>
      </c>
      <c r="D684" s="147"/>
      <c r="E684" s="147">
        <v>157000</v>
      </c>
    </row>
    <row r="685" spans="2:5" x14ac:dyDescent="0.4">
      <c r="B685" s="147" t="s">
        <v>916</v>
      </c>
      <c r="C685" s="147" t="s">
        <v>2547</v>
      </c>
      <c r="D685" s="147"/>
      <c r="E685" s="147">
        <v>146000</v>
      </c>
    </row>
    <row r="686" spans="2:5" x14ac:dyDescent="0.4">
      <c r="B686" s="147" t="s">
        <v>917</v>
      </c>
      <c r="C686" s="147" t="s">
        <v>2548</v>
      </c>
      <c r="D686" s="147"/>
      <c r="E686" s="147">
        <v>121000</v>
      </c>
    </row>
    <row r="687" spans="2:5" x14ac:dyDescent="0.4">
      <c r="B687" s="147" t="s">
        <v>918</v>
      </c>
      <c r="C687" s="147" t="s">
        <v>2549</v>
      </c>
      <c r="D687" s="147"/>
      <c r="E687" s="147">
        <v>102000</v>
      </c>
    </row>
    <row r="688" spans="2:5" x14ac:dyDescent="0.4">
      <c r="B688" s="147" t="s">
        <v>919</v>
      </c>
      <c r="C688" s="147" t="s">
        <v>2550</v>
      </c>
      <c r="D688" s="147"/>
      <c r="E688" s="147">
        <v>173000</v>
      </c>
    </row>
    <row r="689" spans="2:5" x14ac:dyDescent="0.4">
      <c r="B689" s="147" t="s">
        <v>920</v>
      </c>
      <c r="C689" s="147" t="s">
        <v>2551</v>
      </c>
      <c r="D689" s="147"/>
      <c r="E689" s="147">
        <v>38500</v>
      </c>
    </row>
    <row r="690" spans="2:5" x14ac:dyDescent="0.4">
      <c r="B690" s="147" t="s">
        <v>921</v>
      </c>
      <c r="C690" s="147" t="s">
        <v>2552</v>
      </c>
      <c r="D690" s="147"/>
      <c r="E690" s="147">
        <v>113000</v>
      </c>
    </row>
    <row r="691" spans="2:5" x14ac:dyDescent="0.4">
      <c r="B691" s="147" t="s">
        <v>922</v>
      </c>
      <c r="C691" s="147" t="s">
        <v>2553</v>
      </c>
      <c r="D691" s="147"/>
      <c r="E691" s="147">
        <v>290000</v>
      </c>
    </row>
    <row r="692" spans="2:5" x14ac:dyDescent="0.4">
      <c r="B692" s="147" t="s">
        <v>923</v>
      </c>
      <c r="C692" s="147" t="s">
        <v>2554</v>
      </c>
      <c r="D692" s="147"/>
      <c r="E692" s="147">
        <v>161000</v>
      </c>
    </row>
    <row r="693" spans="2:5" x14ac:dyDescent="0.4">
      <c r="B693" s="147" t="s">
        <v>1686</v>
      </c>
      <c r="C693" s="147" t="s">
        <v>2555</v>
      </c>
      <c r="D693" s="147"/>
      <c r="E693" s="147">
        <v>249000</v>
      </c>
    </row>
    <row r="694" spans="2:5" x14ac:dyDescent="0.4">
      <c r="B694" s="147" t="s">
        <v>924</v>
      </c>
      <c r="C694" s="147" t="s">
        <v>2558</v>
      </c>
      <c r="D694" s="147"/>
      <c r="E694" s="147">
        <v>209000</v>
      </c>
    </row>
    <row r="695" spans="2:5" x14ac:dyDescent="0.4">
      <c r="B695" s="147" t="s">
        <v>925</v>
      </c>
      <c r="C695" s="147" t="s">
        <v>2559</v>
      </c>
      <c r="D695" s="147"/>
      <c r="E695" s="147">
        <v>151000</v>
      </c>
    </row>
    <row r="696" spans="2:5" x14ac:dyDescent="0.4">
      <c r="B696" s="147" t="s">
        <v>926</v>
      </c>
      <c r="C696" s="147" t="s">
        <v>2560</v>
      </c>
      <c r="D696" s="147"/>
      <c r="E696" s="147">
        <v>25500</v>
      </c>
    </row>
    <row r="697" spans="2:5" x14ac:dyDescent="0.4">
      <c r="B697" s="147" t="s">
        <v>927</v>
      </c>
      <c r="C697" s="147" t="s">
        <v>2561</v>
      </c>
      <c r="D697" s="147"/>
      <c r="E697" s="147">
        <v>210000</v>
      </c>
    </row>
    <row r="698" spans="2:5" x14ac:dyDescent="0.4">
      <c r="B698" s="147" t="s">
        <v>928</v>
      </c>
      <c r="C698" s="147" t="s">
        <v>2562</v>
      </c>
      <c r="D698" s="147"/>
      <c r="E698" s="147">
        <v>786000</v>
      </c>
    </row>
    <row r="699" spans="2:5" x14ac:dyDescent="0.4">
      <c r="B699" s="147" t="s">
        <v>929</v>
      </c>
      <c r="C699" s="147" t="s">
        <v>2563</v>
      </c>
      <c r="D699" s="147"/>
      <c r="E699" s="147">
        <v>10700</v>
      </c>
    </row>
    <row r="700" spans="2:5" x14ac:dyDescent="0.4">
      <c r="B700" s="147" t="s">
        <v>1687</v>
      </c>
      <c r="C700" s="147" t="s">
        <v>3078</v>
      </c>
      <c r="D700" s="147"/>
      <c r="E700" s="147">
        <v>21800</v>
      </c>
    </row>
    <row r="701" spans="2:5" x14ac:dyDescent="0.4">
      <c r="B701" s="147" t="s">
        <v>1688</v>
      </c>
      <c r="C701" s="147" t="s">
        <v>3079</v>
      </c>
      <c r="D701" s="147"/>
      <c r="E701" s="147">
        <v>25000</v>
      </c>
    </row>
    <row r="702" spans="2:5" x14ac:dyDescent="0.4">
      <c r="B702" s="147" t="s">
        <v>1689</v>
      </c>
      <c r="C702" s="147" t="s">
        <v>3080</v>
      </c>
      <c r="D702" s="147"/>
      <c r="E702" s="147">
        <v>90300</v>
      </c>
    </row>
    <row r="703" spans="2:5" x14ac:dyDescent="0.4">
      <c r="B703" s="147" t="s">
        <v>1691</v>
      </c>
      <c r="C703" s="147" t="s">
        <v>2567</v>
      </c>
      <c r="D703" s="147"/>
      <c r="E703" s="147">
        <v>19500</v>
      </c>
    </row>
    <row r="704" spans="2:5" x14ac:dyDescent="0.4">
      <c r="B704" s="147" t="s">
        <v>930</v>
      </c>
      <c r="C704" s="147" t="s">
        <v>2568</v>
      </c>
      <c r="D704" s="147"/>
      <c r="E704" s="147">
        <v>97200</v>
      </c>
    </row>
    <row r="705" spans="2:5" x14ac:dyDescent="0.4">
      <c r="B705" s="147" t="s">
        <v>931</v>
      </c>
      <c r="C705" s="147" t="s">
        <v>2569</v>
      </c>
      <c r="D705" s="147"/>
      <c r="E705" s="147">
        <v>194000</v>
      </c>
    </row>
    <row r="706" spans="2:5" x14ac:dyDescent="0.4">
      <c r="B706" s="147" t="s">
        <v>932</v>
      </c>
      <c r="C706" s="147" t="s">
        <v>2570</v>
      </c>
      <c r="D706" s="147"/>
      <c r="E706" s="147">
        <v>174000</v>
      </c>
    </row>
    <row r="707" spans="2:5" x14ac:dyDescent="0.4">
      <c r="B707" s="147" t="s">
        <v>933</v>
      </c>
      <c r="C707" s="147" t="s">
        <v>2571</v>
      </c>
      <c r="D707" s="147"/>
      <c r="E707" s="147">
        <v>233000</v>
      </c>
    </row>
    <row r="708" spans="2:5" x14ac:dyDescent="0.4">
      <c r="B708" s="147" t="s">
        <v>934</v>
      </c>
      <c r="C708" s="147" t="s">
        <v>2572</v>
      </c>
      <c r="D708" s="147"/>
      <c r="E708" s="147">
        <v>37800</v>
      </c>
    </row>
    <row r="709" spans="2:5" x14ac:dyDescent="0.4">
      <c r="B709" s="147" t="s">
        <v>935</v>
      </c>
      <c r="C709" s="147" t="s">
        <v>2573</v>
      </c>
      <c r="D709" s="147"/>
      <c r="E709" s="147">
        <v>55200</v>
      </c>
    </row>
    <row r="710" spans="2:5" x14ac:dyDescent="0.4">
      <c r="B710" s="147" t="s">
        <v>936</v>
      </c>
      <c r="C710" s="147" t="s">
        <v>2574</v>
      </c>
      <c r="D710" s="147"/>
      <c r="E710" s="147">
        <v>134000</v>
      </c>
    </row>
    <row r="711" spans="2:5" x14ac:dyDescent="0.4">
      <c r="B711" s="147" t="s">
        <v>937</v>
      </c>
      <c r="C711" s="147" t="s">
        <v>2575</v>
      </c>
      <c r="D711" s="147"/>
      <c r="E711" s="147">
        <v>52500</v>
      </c>
    </row>
    <row r="712" spans="2:5" x14ac:dyDescent="0.4">
      <c r="B712" s="147" t="s">
        <v>938</v>
      </c>
      <c r="C712" s="147" t="s">
        <v>2576</v>
      </c>
      <c r="D712" s="147"/>
      <c r="E712" s="147">
        <v>61600</v>
      </c>
    </row>
    <row r="713" spans="2:5" x14ac:dyDescent="0.4">
      <c r="B713" s="147" t="s">
        <v>1692</v>
      </c>
      <c r="C713" s="147" t="s">
        <v>3081</v>
      </c>
      <c r="D713" s="147"/>
      <c r="E713" s="147">
        <v>66900</v>
      </c>
    </row>
    <row r="714" spans="2:5" x14ac:dyDescent="0.4">
      <c r="B714" s="147" t="s">
        <v>1693</v>
      </c>
      <c r="C714" s="147" t="s">
        <v>2578</v>
      </c>
      <c r="D714" s="147"/>
      <c r="E714" s="147">
        <v>97100</v>
      </c>
    </row>
    <row r="715" spans="2:5" x14ac:dyDescent="0.4">
      <c r="B715" s="147" t="s">
        <v>939</v>
      </c>
      <c r="C715" s="147" t="s">
        <v>2579</v>
      </c>
      <c r="D715" s="147"/>
      <c r="E715" s="147">
        <v>173000</v>
      </c>
    </row>
    <row r="716" spans="2:5" x14ac:dyDescent="0.4">
      <c r="B716" s="147" t="s">
        <v>1695</v>
      </c>
      <c r="C716" s="147" t="s">
        <v>2580</v>
      </c>
      <c r="D716" s="147"/>
      <c r="E716" s="147">
        <v>158000</v>
      </c>
    </row>
    <row r="717" spans="2:5" x14ac:dyDescent="0.4">
      <c r="B717" s="147" t="s">
        <v>1696</v>
      </c>
      <c r="C717" s="147" t="s">
        <v>2581</v>
      </c>
      <c r="D717" s="147"/>
      <c r="E717" s="147">
        <v>171000</v>
      </c>
    </row>
    <row r="718" spans="2:5" x14ac:dyDescent="0.4">
      <c r="B718" s="147" t="s">
        <v>940</v>
      </c>
      <c r="C718" s="147" t="s">
        <v>2582</v>
      </c>
      <c r="D718" s="147"/>
      <c r="E718" s="147">
        <v>24500</v>
      </c>
    </row>
    <row r="719" spans="2:5" x14ac:dyDescent="0.4">
      <c r="B719" s="147" t="s">
        <v>941</v>
      </c>
      <c r="C719" s="147" t="s">
        <v>2583</v>
      </c>
      <c r="D719" s="147"/>
      <c r="E719" s="147">
        <v>19400</v>
      </c>
    </row>
    <row r="720" spans="2:5" x14ac:dyDescent="0.4">
      <c r="B720" s="147" t="s">
        <v>942</v>
      </c>
      <c r="C720" s="147" t="s">
        <v>2585</v>
      </c>
      <c r="D720" s="147"/>
      <c r="E720" s="147">
        <v>109000</v>
      </c>
    </row>
    <row r="721" spans="2:5" x14ac:dyDescent="0.4">
      <c r="B721" s="147" t="s">
        <v>943</v>
      </c>
      <c r="C721" s="147" t="s">
        <v>3082</v>
      </c>
      <c r="D721" s="147"/>
      <c r="E721" s="147">
        <v>116000</v>
      </c>
    </row>
    <row r="722" spans="2:5" x14ac:dyDescent="0.4">
      <c r="B722" s="147" t="s">
        <v>944</v>
      </c>
      <c r="C722" s="147" t="s">
        <v>3083</v>
      </c>
      <c r="D722" s="147"/>
      <c r="E722" s="147">
        <v>186000</v>
      </c>
    </row>
    <row r="723" spans="2:5" x14ac:dyDescent="0.4">
      <c r="B723" s="147" t="s">
        <v>945</v>
      </c>
      <c r="C723" s="147" t="s">
        <v>3084</v>
      </c>
      <c r="D723" s="147"/>
      <c r="E723" s="147">
        <v>190000</v>
      </c>
    </row>
    <row r="724" spans="2:5" x14ac:dyDescent="0.4">
      <c r="B724" s="147" t="s">
        <v>946</v>
      </c>
      <c r="C724" s="147" t="s">
        <v>3085</v>
      </c>
      <c r="D724" s="147"/>
      <c r="E724" s="147">
        <v>160000</v>
      </c>
    </row>
    <row r="725" spans="2:5" x14ac:dyDescent="0.4">
      <c r="B725" s="147" t="s">
        <v>947</v>
      </c>
      <c r="C725" s="147" t="s">
        <v>2590</v>
      </c>
      <c r="D725" s="147"/>
      <c r="E725" s="147">
        <v>88800</v>
      </c>
    </row>
    <row r="726" spans="2:5" x14ac:dyDescent="0.4">
      <c r="B726" s="147" t="s">
        <v>948</v>
      </c>
      <c r="C726" s="147" t="s">
        <v>2591</v>
      </c>
      <c r="D726" s="147"/>
      <c r="E726" s="147">
        <v>42900</v>
      </c>
    </row>
    <row r="727" spans="2:5" x14ac:dyDescent="0.4">
      <c r="B727" s="147" t="s">
        <v>949</v>
      </c>
      <c r="C727" s="147" t="s">
        <v>3086</v>
      </c>
      <c r="D727" s="147"/>
      <c r="E727" s="147">
        <v>91000</v>
      </c>
    </row>
    <row r="728" spans="2:5" x14ac:dyDescent="0.4">
      <c r="B728" s="147" t="s">
        <v>950</v>
      </c>
      <c r="C728" s="147" t="s">
        <v>3087</v>
      </c>
      <c r="D728" s="147"/>
      <c r="E728" s="147">
        <v>143000</v>
      </c>
    </row>
    <row r="729" spans="2:5" x14ac:dyDescent="0.4">
      <c r="B729" s="147" t="s">
        <v>1502</v>
      </c>
      <c r="C729" s="147" t="s">
        <v>3088</v>
      </c>
      <c r="D729" s="147"/>
      <c r="E729" s="147">
        <v>268000</v>
      </c>
    </row>
    <row r="730" spans="2:5" x14ac:dyDescent="0.4">
      <c r="B730" s="147" t="s">
        <v>951</v>
      </c>
      <c r="C730" s="147" t="s">
        <v>2594</v>
      </c>
      <c r="D730" s="147"/>
      <c r="E730" s="147">
        <v>11600</v>
      </c>
    </row>
    <row r="731" spans="2:5" x14ac:dyDescent="0.4">
      <c r="B731" s="147" t="s">
        <v>952</v>
      </c>
      <c r="C731" s="147" t="s">
        <v>2595</v>
      </c>
      <c r="D731" s="147"/>
      <c r="E731" s="147">
        <v>15400</v>
      </c>
    </row>
    <row r="732" spans="2:5" x14ac:dyDescent="0.4">
      <c r="B732" s="147" t="s">
        <v>953</v>
      </c>
      <c r="C732" s="147" t="s">
        <v>2596</v>
      </c>
      <c r="D732" s="147"/>
      <c r="E732" s="147">
        <v>17900</v>
      </c>
    </row>
    <row r="733" spans="2:5" x14ac:dyDescent="0.4">
      <c r="B733" s="147" t="s">
        <v>954</v>
      </c>
      <c r="C733" s="147" t="s">
        <v>2597</v>
      </c>
      <c r="D733" s="147"/>
      <c r="E733" s="147">
        <v>35400</v>
      </c>
    </row>
    <row r="734" spans="2:5" x14ac:dyDescent="0.4">
      <c r="B734" s="147" t="s">
        <v>955</v>
      </c>
      <c r="C734" s="147" t="s">
        <v>2598</v>
      </c>
      <c r="D734" s="147"/>
      <c r="E734" s="147">
        <v>37100</v>
      </c>
    </row>
    <row r="735" spans="2:5" x14ac:dyDescent="0.4">
      <c r="B735" s="147" t="s">
        <v>956</v>
      </c>
      <c r="C735" s="147" t="s">
        <v>3089</v>
      </c>
      <c r="D735" s="147"/>
      <c r="E735" s="147">
        <v>286000</v>
      </c>
    </row>
    <row r="736" spans="2:5" x14ac:dyDescent="0.4">
      <c r="B736" s="147" t="s">
        <v>957</v>
      </c>
      <c r="C736" s="147" t="s">
        <v>2600</v>
      </c>
      <c r="D736" s="147"/>
      <c r="E736" s="147">
        <v>450000</v>
      </c>
    </row>
    <row r="737" spans="2:5" x14ac:dyDescent="0.4">
      <c r="B737" s="147" t="s">
        <v>958</v>
      </c>
      <c r="C737" s="147" t="s">
        <v>2601</v>
      </c>
      <c r="D737" s="147"/>
      <c r="E737" s="147">
        <v>386000</v>
      </c>
    </row>
    <row r="738" spans="2:5" x14ac:dyDescent="0.4">
      <c r="B738" s="147" t="s">
        <v>1697</v>
      </c>
      <c r="C738" s="147" t="s">
        <v>3239</v>
      </c>
      <c r="D738" s="147"/>
      <c r="E738" s="147">
        <v>273000</v>
      </c>
    </row>
    <row r="739" spans="2:5" x14ac:dyDescent="0.4">
      <c r="B739" s="147" t="s">
        <v>1511</v>
      </c>
      <c r="C739" s="147" t="s">
        <v>3240</v>
      </c>
      <c r="D739" s="147"/>
      <c r="E739" s="147">
        <v>10800</v>
      </c>
    </row>
    <row r="740" spans="2:5" x14ac:dyDescent="0.4">
      <c r="B740" s="147" t="s">
        <v>1512</v>
      </c>
      <c r="C740" s="147" t="s">
        <v>3241</v>
      </c>
      <c r="D740" s="147"/>
      <c r="E740" s="147">
        <v>56400</v>
      </c>
    </row>
    <row r="741" spans="2:5" x14ac:dyDescent="0.4">
      <c r="B741" s="147" t="s">
        <v>1513</v>
      </c>
      <c r="C741" s="147" t="s">
        <v>3242</v>
      </c>
      <c r="D741" s="147"/>
      <c r="E741" s="147">
        <v>118000</v>
      </c>
    </row>
    <row r="742" spans="2:5" x14ac:dyDescent="0.4">
      <c r="B742" s="147" t="s">
        <v>1514</v>
      </c>
      <c r="C742" s="147" t="s">
        <v>3243</v>
      </c>
      <c r="D742" s="147"/>
      <c r="E742" s="147">
        <v>98800</v>
      </c>
    </row>
    <row r="743" spans="2:5" x14ac:dyDescent="0.4">
      <c r="B743" s="147" t="s">
        <v>1698</v>
      </c>
      <c r="C743" s="147" t="s">
        <v>3244</v>
      </c>
      <c r="D743" s="147"/>
      <c r="E743" s="147">
        <v>145000</v>
      </c>
    </row>
    <row r="744" spans="2:5" x14ac:dyDescent="0.4">
      <c r="B744" s="147" t="s">
        <v>960</v>
      </c>
      <c r="C744" s="147" t="s">
        <v>3245</v>
      </c>
      <c r="D744" s="147"/>
      <c r="E744" s="147">
        <v>16300</v>
      </c>
    </row>
    <row r="745" spans="2:5" x14ac:dyDescent="0.4">
      <c r="B745" s="147" t="s">
        <v>1515</v>
      </c>
      <c r="C745" s="147" t="s">
        <v>3246</v>
      </c>
      <c r="D745" s="147"/>
      <c r="E745" s="147">
        <v>466000</v>
      </c>
    </row>
    <row r="746" spans="2:5" x14ac:dyDescent="0.4">
      <c r="B746" s="147" t="s">
        <v>1699</v>
      </c>
      <c r="C746" s="147" t="s">
        <v>3247</v>
      </c>
      <c r="D746" s="147"/>
      <c r="E746" s="147">
        <v>77300</v>
      </c>
    </row>
    <row r="747" spans="2:5" x14ac:dyDescent="0.4">
      <c r="B747" s="147" t="s">
        <v>968</v>
      </c>
      <c r="C747" s="147" t="s">
        <v>3248</v>
      </c>
      <c r="D747" s="147"/>
      <c r="E747" s="147">
        <v>29300</v>
      </c>
    </row>
    <row r="748" spans="2:5" x14ac:dyDescent="0.4">
      <c r="B748" s="147" t="s">
        <v>1700</v>
      </c>
      <c r="C748" s="147" t="s">
        <v>3249</v>
      </c>
      <c r="D748" s="147"/>
      <c r="E748" s="147">
        <v>24800</v>
      </c>
    </row>
    <row r="749" spans="2:5" x14ac:dyDescent="0.4">
      <c r="B749" s="147" t="s">
        <v>1701</v>
      </c>
      <c r="C749" s="147" t="s">
        <v>3250</v>
      </c>
      <c r="D749" s="147"/>
      <c r="E749" s="147">
        <v>86700</v>
      </c>
    </row>
    <row r="750" spans="2:5" x14ac:dyDescent="0.4">
      <c r="B750" s="147" t="s">
        <v>1702</v>
      </c>
      <c r="C750" s="147" t="s">
        <v>3251</v>
      </c>
      <c r="D750" s="147"/>
      <c r="E750" s="147">
        <v>87600</v>
      </c>
    </row>
    <row r="751" spans="2:5" x14ac:dyDescent="0.4">
      <c r="B751" s="147" t="s">
        <v>3252</v>
      </c>
      <c r="C751" s="147" t="s">
        <v>3253</v>
      </c>
      <c r="D751" s="147"/>
      <c r="E751" s="147">
        <v>172000</v>
      </c>
    </row>
    <row r="752" spans="2:5" x14ac:dyDescent="0.4">
      <c r="B752" s="147" t="s">
        <v>972</v>
      </c>
      <c r="C752" s="147" t="s">
        <v>3254</v>
      </c>
      <c r="D752" s="147"/>
      <c r="E752" s="147">
        <v>44300</v>
      </c>
    </row>
    <row r="753" spans="2:5" x14ac:dyDescent="0.4">
      <c r="B753" s="147" t="s">
        <v>973</v>
      </c>
      <c r="C753" s="147" t="s">
        <v>3255</v>
      </c>
      <c r="D753" s="147"/>
      <c r="E753" s="147">
        <v>179000</v>
      </c>
    </row>
    <row r="754" spans="2:5" x14ac:dyDescent="0.4">
      <c r="B754" s="147" t="s">
        <v>974</v>
      </c>
      <c r="C754" s="147" t="s">
        <v>3256</v>
      </c>
      <c r="D754" s="147"/>
      <c r="E754" s="147">
        <v>131000</v>
      </c>
    </row>
    <row r="755" spans="2:5" x14ac:dyDescent="0.4">
      <c r="B755" s="147" t="s">
        <v>975</v>
      </c>
      <c r="C755" s="147" t="s">
        <v>3257</v>
      </c>
      <c r="D755" s="147"/>
      <c r="E755" s="147">
        <v>18700</v>
      </c>
    </row>
    <row r="756" spans="2:5" x14ac:dyDescent="0.4">
      <c r="B756" s="147" t="s">
        <v>1703</v>
      </c>
      <c r="C756" s="147" t="s">
        <v>3258</v>
      </c>
      <c r="D756" s="147"/>
      <c r="E756" s="147">
        <v>77400</v>
      </c>
    </row>
    <row r="757" spans="2:5" x14ac:dyDescent="0.4">
      <c r="B757" s="147" t="s">
        <v>1704</v>
      </c>
      <c r="C757" s="147" t="s">
        <v>3259</v>
      </c>
      <c r="D757" s="147"/>
      <c r="E757" s="147">
        <v>85000</v>
      </c>
    </row>
    <row r="758" spans="2:5" x14ac:dyDescent="0.4">
      <c r="B758" s="147" t="s">
        <v>1705</v>
      </c>
      <c r="C758" s="147" t="s">
        <v>3260</v>
      </c>
      <c r="D758" s="147"/>
      <c r="E758" s="147">
        <v>501000</v>
      </c>
    </row>
    <row r="759" spans="2:5" x14ac:dyDescent="0.4">
      <c r="B759" s="147" t="s">
        <v>977</v>
      </c>
      <c r="C759" s="147" t="s">
        <v>3261</v>
      </c>
      <c r="D759" s="147"/>
      <c r="E759" s="147">
        <v>1420000</v>
      </c>
    </row>
    <row r="760" spans="2:5" x14ac:dyDescent="0.4">
      <c r="B760" s="147" t="s">
        <v>978</v>
      </c>
      <c r="C760" s="147" t="s">
        <v>3262</v>
      </c>
      <c r="D760" s="147"/>
      <c r="E760" s="147">
        <v>219000</v>
      </c>
    </row>
    <row r="761" spans="2:5" x14ac:dyDescent="0.4">
      <c r="B761" s="147" t="s">
        <v>979</v>
      </c>
      <c r="C761" s="147" t="s">
        <v>3091</v>
      </c>
      <c r="D761" s="147"/>
      <c r="E761" s="147">
        <v>119000</v>
      </c>
    </row>
    <row r="762" spans="2:5" x14ac:dyDescent="0.4">
      <c r="B762" s="147" t="s">
        <v>980</v>
      </c>
      <c r="C762" s="147" t="s">
        <v>3092</v>
      </c>
      <c r="D762" s="147"/>
      <c r="E762" s="147">
        <v>115000</v>
      </c>
    </row>
    <row r="763" spans="2:5" x14ac:dyDescent="0.4">
      <c r="B763" s="147" t="s">
        <v>981</v>
      </c>
      <c r="C763" s="147" t="s">
        <v>3093</v>
      </c>
      <c r="D763" s="147"/>
      <c r="E763" s="147">
        <v>181000</v>
      </c>
    </row>
    <row r="764" spans="2:5" x14ac:dyDescent="0.4">
      <c r="B764" s="147" t="s">
        <v>982</v>
      </c>
      <c r="C764" s="147" t="s">
        <v>3094</v>
      </c>
      <c r="D764" s="147"/>
      <c r="E764" s="147">
        <v>227000</v>
      </c>
    </row>
    <row r="765" spans="2:5" x14ac:dyDescent="0.4">
      <c r="B765" s="147" t="s">
        <v>983</v>
      </c>
      <c r="C765" s="147" t="s">
        <v>3095</v>
      </c>
      <c r="D765" s="147"/>
      <c r="E765" s="147">
        <v>245000</v>
      </c>
    </row>
    <row r="766" spans="2:5" x14ac:dyDescent="0.4">
      <c r="B766" s="147" t="s">
        <v>984</v>
      </c>
      <c r="C766" s="147" t="s">
        <v>3096</v>
      </c>
      <c r="D766" s="147"/>
      <c r="E766" s="147">
        <v>289000</v>
      </c>
    </row>
    <row r="767" spans="2:5" x14ac:dyDescent="0.4">
      <c r="B767" s="147" t="s">
        <v>985</v>
      </c>
      <c r="C767" s="147" t="s">
        <v>3097</v>
      </c>
      <c r="D767" s="147"/>
      <c r="E767" s="147">
        <v>137000</v>
      </c>
    </row>
    <row r="768" spans="2:5" x14ac:dyDescent="0.4">
      <c r="B768" s="147" t="s">
        <v>986</v>
      </c>
      <c r="C768" s="147" t="s">
        <v>3098</v>
      </c>
      <c r="D768" s="147"/>
      <c r="E768" s="147">
        <v>153000</v>
      </c>
    </row>
    <row r="769" spans="2:5" x14ac:dyDescent="0.4">
      <c r="B769" s="147" t="s">
        <v>987</v>
      </c>
      <c r="C769" s="147" t="s">
        <v>2639</v>
      </c>
      <c r="D769" s="147" t="s">
        <v>659</v>
      </c>
      <c r="E769" s="147">
        <v>2560</v>
      </c>
    </row>
    <row r="770" spans="2:5" x14ac:dyDescent="0.4">
      <c r="B770" s="147" t="s">
        <v>988</v>
      </c>
      <c r="C770" s="147" t="s">
        <v>2640</v>
      </c>
      <c r="D770" s="147" t="s">
        <v>659</v>
      </c>
      <c r="E770" s="147">
        <v>1940</v>
      </c>
    </row>
    <row r="771" spans="2:5" x14ac:dyDescent="0.4">
      <c r="B771" s="147" t="s">
        <v>989</v>
      </c>
      <c r="C771" s="147" t="s">
        <v>2641</v>
      </c>
      <c r="D771" s="147" t="s">
        <v>659</v>
      </c>
      <c r="E771" s="147">
        <v>4050</v>
      </c>
    </row>
    <row r="772" spans="2:5" x14ac:dyDescent="0.4">
      <c r="B772" s="147" t="s">
        <v>990</v>
      </c>
      <c r="C772" s="147" t="s">
        <v>2642</v>
      </c>
      <c r="D772" s="147" t="s">
        <v>659</v>
      </c>
      <c r="E772" s="147">
        <v>4200</v>
      </c>
    </row>
    <row r="773" spans="2:5" x14ac:dyDescent="0.4">
      <c r="B773" s="147" t="s">
        <v>991</v>
      </c>
      <c r="C773" s="147" t="s">
        <v>3099</v>
      </c>
      <c r="D773" s="147" t="s">
        <v>659</v>
      </c>
      <c r="E773" s="147">
        <v>3700</v>
      </c>
    </row>
    <row r="774" spans="2:5" x14ac:dyDescent="0.4">
      <c r="B774" s="147" t="s">
        <v>992</v>
      </c>
      <c r="C774" s="147" t="s">
        <v>3100</v>
      </c>
      <c r="D774" s="147" t="s">
        <v>659</v>
      </c>
      <c r="E774" s="147">
        <v>2710</v>
      </c>
    </row>
    <row r="775" spans="2:5" x14ac:dyDescent="0.4">
      <c r="B775" s="147" t="s">
        <v>993</v>
      </c>
      <c r="C775" s="147" t="s">
        <v>3101</v>
      </c>
      <c r="D775" s="147" t="s">
        <v>659</v>
      </c>
      <c r="E775" s="147">
        <v>3030</v>
      </c>
    </row>
    <row r="776" spans="2:5" x14ac:dyDescent="0.4">
      <c r="B776" s="147" t="s">
        <v>994</v>
      </c>
      <c r="C776" s="147" t="s">
        <v>3102</v>
      </c>
      <c r="D776" s="147" t="s">
        <v>659</v>
      </c>
      <c r="E776" s="147">
        <v>2240</v>
      </c>
    </row>
    <row r="777" spans="2:5" x14ac:dyDescent="0.4">
      <c r="B777" s="147" t="s">
        <v>995</v>
      </c>
      <c r="C777" s="147" t="s">
        <v>2647</v>
      </c>
      <c r="D777" s="147"/>
      <c r="E777" s="147">
        <v>54500</v>
      </c>
    </row>
    <row r="778" spans="2:5" x14ac:dyDescent="0.4">
      <c r="B778" s="147" t="s">
        <v>1712</v>
      </c>
      <c r="C778" s="147" t="s">
        <v>2648</v>
      </c>
      <c r="D778" s="147"/>
      <c r="E778" s="147">
        <v>40100</v>
      </c>
    </row>
    <row r="779" spans="2:5" x14ac:dyDescent="0.4">
      <c r="B779" s="147" t="s">
        <v>996</v>
      </c>
      <c r="C779" s="147" t="s">
        <v>2649</v>
      </c>
      <c r="D779" s="147"/>
      <c r="E779" s="147">
        <v>41400</v>
      </c>
    </row>
    <row r="780" spans="2:5" x14ac:dyDescent="0.4">
      <c r="B780" s="147" t="s">
        <v>997</v>
      </c>
      <c r="C780" s="147" t="s">
        <v>2650</v>
      </c>
      <c r="D780" s="147"/>
      <c r="E780" s="147">
        <v>14200</v>
      </c>
    </row>
    <row r="781" spans="2:5" x14ac:dyDescent="0.4">
      <c r="B781" s="147" t="s">
        <v>998</v>
      </c>
      <c r="C781" s="147" t="s">
        <v>2651</v>
      </c>
      <c r="D781" s="147"/>
      <c r="E781" s="147">
        <v>31300</v>
      </c>
    </row>
    <row r="782" spans="2:5" x14ac:dyDescent="0.4">
      <c r="B782" s="147" t="s">
        <v>999</v>
      </c>
      <c r="C782" s="147" t="s">
        <v>2652</v>
      </c>
      <c r="D782" s="147"/>
      <c r="E782" s="147">
        <v>35300</v>
      </c>
    </row>
    <row r="783" spans="2:5" x14ac:dyDescent="0.4">
      <c r="B783" s="147" t="s">
        <v>1000</v>
      </c>
      <c r="C783" s="147" t="s">
        <v>2653</v>
      </c>
      <c r="D783" s="147"/>
      <c r="E783" s="147">
        <v>64200</v>
      </c>
    </row>
    <row r="784" spans="2:5" x14ac:dyDescent="0.4">
      <c r="B784" s="147" t="s">
        <v>1001</v>
      </c>
      <c r="C784" s="147" t="s">
        <v>2654</v>
      </c>
      <c r="D784" s="147"/>
      <c r="E784" s="147">
        <v>62200</v>
      </c>
    </row>
    <row r="785" spans="2:5" x14ac:dyDescent="0.4">
      <c r="B785" s="147" t="s">
        <v>1002</v>
      </c>
      <c r="C785" s="147" t="s">
        <v>2655</v>
      </c>
      <c r="D785" s="147"/>
      <c r="E785" s="147">
        <v>38100</v>
      </c>
    </row>
    <row r="786" spans="2:5" x14ac:dyDescent="0.4">
      <c r="B786" s="147" t="s">
        <v>1003</v>
      </c>
      <c r="C786" s="147" t="s">
        <v>2656</v>
      </c>
      <c r="D786" s="147"/>
      <c r="E786" s="147">
        <v>42000</v>
      </c>
    </row>
    <row r="787" spans="2:5" x14ac:dyDescent="0.4">
      <c r="B787" s="147" t="s">
        <v>1004</v>
      </c>
      <c r="C787" s="147" t="s">
        <v>2657</v>
      </c>
      <c r="D787" s="147"/>
      <c r="E787" s="147">
        <v>14900</v>
      </c>
    </row>
    <row r="788" spans="2:5" x14ac:dyDescent="0.4">
      <c r="B788" s="147" t="s">
        <v>1006</v>
      </c>
      <c r="C788" s="147" t="s">
        <v>1005</v>
      </c>
      <c r="D788" s="147"/>
      <c r="E788" s="147">
        <v>32500</v>
      </c>
    </row>
    <row r="789" spans="2:5" x14ac:dyDescent="0.4">
      <c r="B789" s="147" t="s">
        <v>1007</v>
      </c>
      <c r="C789" s="147" t="s">
        <v>2658</v>
      </c>
      <c r="D789" s="147"/>
      <c r="E789" s="147">
        <v>32600</v>
      </c>
    </row>
    <row r="790" spans="2:5" x14ac:dyDescent="0.4">
      <c r="B790" s="147" t="s">
        <v>1008</v>
      </c>
      <c r="C790" s="147" t="s">
        <v>2659</v>
      </c>
      <c r="D790" s="147"/>
      <c r="E790" s="147">
        <v>66000</v>
      </c>
    </row>
    <row r="791" spans="2:5" x14ac:dyDescent="0.4">
      <c r="B791" s="147" t="s">
        <v>1010</v>
      </c>
      <c r="C791" s="147" t="s">
        <v>1009</v>
      </c>
      <c r="D791" s="147"/>
      <c r="E791" s="147">
        <v>2500</v>
      </c>
    </row>
    <row r="792" spans="2:5" x14ac:dyDescent="0.4">
      <c r="B792" s="147" t="s">
        <v>1012</v>
      </c>
      <c r="C792" s="147" t="s">
        <v>1011</v>
      </c>
      <c r="D792" s="147"/>
      <c r="E792" s="147">
        <v>2850</v>
      </c>
    </row>
    <row r="793" spans="2:5" x14ac:dyDescent="0.4">
      <c r="B793" s="147" t="s">
        <v>1014</v>
      </c>
      <c r="C793" s="147" t="s">
        <v>1013</v>
      </c>
      <c r="D793" s="147"/>
      <c r="E793" s="147">
        <v>3340</v>
      </c>
    </row>
    <row r="794" spans="2:5" x14ac:dyDescent="0.4">
      <c r="B794" s="147" t="s">
        <v>1016</v>
      </c>
      <c r="C794" s="147" t="s">
        <v>1015</v>
      </c>
      <c r="D794" s="147"/>
      <c r="E794" s="147">
        <v>28300</v>
      </c>
    </row>
    <row r="795" spans="2:5" x14ac:dyDescent="0.4">
      <c r="B795" s="147" t="s">
        <v>1713</v>
      </c>
      <c r="C795" s="147" t="s">
        <v>3103</v>
      </c>
      <c r="D795" s="147"/>
      <c r="E795" s="147">
        <v>3590000</v>
      </c>
    </row>
    <row r="796" spans="2:5" x14ac:dyDescent="0.4">
      <c r="B796" s="147" t="s">
        <v>1714</v>
      </c>
      <c r="C796" s="147" t="s">
        <v>3104</v>
      </c>
      <c r="D796" s="147"/>
      <c r="E796" s="147">
        <v>4310000</v>
      </c>
    </row>
    <row r="797" spans="2:5" x14ac:dyDescent="0.4">
      <c r="B797" s="147" t="s">
        <v>1717</v>
      </c>
      <c r="C797" s="147" t="s">
        <v>3105</v>
      </c>
      <c r="D797" s="147"/>
      <c r="E797" s="147">
        <v>3990000</v>
      </c>
    </row>
    <row r="798" spans="2:5" x14ac:dyDescent="0.4">
      <c r="B798" s="147" t="s">
        <v>1718</v>
      </c>
      <c r="C798" s="147" t="s">
        <v>3106</v>
      </c>
      <c r="D798" s="147"/>
      <c r="E798" s="147">
        <v>4620000</v>
      </c>
    </row>
    <row r="799" spans="2:5" x14ac:dyDescent="0.4">
      <c r="B799" s="147" t="s">
        <v>1017</v>
      </c>
      <c r="C799" s="147" t="s">
        <v>2665</v>
      </c>
      <c r="D799" s="147"/>
      <c r="E799" s="147">
        <v>15400</v>
      </c>
    </row>
    <row r="800" spans="2:5" x14ac:dyDescent="0.4">
      <c r="B800" s="147" t="s">
        <v>1018</v>
      </c>
      <c r="C800" s="147" t="s">
        <v>3107</v>
      </c>
      <c r="D800" s="147"/>
      <c r="E800" s="147">
        <v>1320000</v>
      </c>
    </row>
    <row r="801" spans="2:5" x14ac:dyDescent="0.4">
      <c r="B801" s="147" t="s">
        <v>1019</v>
      </c>
      <c r="C801" s="147" t="s">
        <v>3108</v>
      </c>
      <c r="D801" s="147"/>
      <c r="E801" s="147">
        <v>1110000</v>
      </c>
    </row>
    <row r="802" spans="2:5" x14ac:dyDescent="0.4">
      <c r="B802" s="147" t="s">
        <v>1020</v>
      </c>
      <c r="C802" s="147" t="s">
        <v>2668</v>
      </c>
      <c r="D802" s="147"/>
      <c r="E802" s="147">
        <v>299000</v>
      </c>
    </row>
    <row r="803" spans="2:5" x14ac:dyDescent="0.4">
      <c r="B803" s="147" t="s">
        <v>1021</v>
      </c>
      <c r="C803" s="147" t="s">
        <v>2669</v>
      </c>
      <c r="D803" s="147"/>
      <c r="E803" s="147">
        <v>1430000</v>
      </c>
    </row>
    <row r="804" spans="2:5" x14ac:dyDescent="0.4">
      <c r="B804" s="147" t="s">
        <v>1022</v>
      </c>
      <c r="C804" s="147" t="s">
        <v>2670</v>
      </c>
      <c r="D804" s="147"/>
      <c r="E804" s="147">
        <v>2060000</v>
      </c>
    </row>
    <row r="805" spans="2:5" x14ac:dyDescent="0.4">
      <c r="B805" s="147" t="s">
        <v>1023</v>
      </c>
      <c r="C805" s="147" t="s">
        <v>2671</v>
      </c>
      <c r="D805" s="147"/>
      <c r="E805" s="147">
        <v>299000</v>
      </c>
    </row>
    <row r="806" spans="2:5" x14ac:dyDescent="0.4">
      <c r="B806" s="147" t="s">
        <v>1025</v>
      </c>
      <c r="C806" s="147" t="s">
        <v>1024</v>
      </c>
      <c r="D806" s="147"/>
      <c r="E806" s="147">
        <v>1550000</v>
      </c>
    </row>
    <row r="807" spans="2:5" x14ac:dyDescent="0.4">
      <c r="B807" s="147" t="s">
        <v>1027</v>
      </c>
      <c r="C807" s="147" t="s">
        <v>1026</v>
      </c>
      <c r="D807" s="147"/>
      <c r="E807" s="147">
        <v>344000</v>
      </c>
    </row>
    <row r="808" spans="2:5" x14ac:dyDescent="0.4">
      <c r="B808" s="147" t="s">
        <v>2672</v>
      </c>
      <c r="C808" s="147" t="s">
        <v>2673</v>
      </c>
      <c r="D808" s="147"/>
      <c r="E808" s="147">
        <v>894000</v>
      </c>
    </row>
    <row r="809" spans="2:5" x14ac:dyDescent="0.4">
      <c r="B809" s="147" t="s">
        <v>1028</v>
      </c>
      <c r="C809" s="147" t="s">
        <v>2674</v>
      </c>
      <c r="D809" s="147"/>
      <c r="E809" s="147">
        <v>7230</v>
      </c>
    </row>
    <row r="810" spans="2:5" x14ac:dyDescent="0.4">
      <c r="B810" s="147" t="s">
        <v>1029</v>
      </c>
      <c r="C810" s="147" t="s">
        <v>2675</v>
      </c>
      <c r="D810" s="147"/>
      <c r="E810" s="147">
        <v>76500</v>
      </c>
    </row>
    <row r="811" spans="2:5" x14ac:dyDescent="0.4">
      <c r="B811" s="147" t="s">
        <v>1030</v>
      </c>
      <c r="C811" s="147" t="s">
        <v>2676</v>
      </c>
      <c r="D811" s="147"/>
      <c r="E811" s="147">
        <v>83200</v>
      </c>
    </row>
    <row r="812" spans="2:5" x14ac:dyDescent="0.4">
      <c r="B812" s="147" t="s">
        <v>1031</v>
      </c>
      <c r="C812" s="147" t="s">
        <v>2677</v>
      </c>
      <c r="D812" s="147"/>
      <c r="E812" s="147">
        <v>139000</v>
      </c>
    </row>
    <row r="813" spans="2:5" x14ac:dyDescent="0.4">
      <c r="B813" s="147" t="s">
        <v>1033</v>
      </c>
      <c r="C813" s="147" t="s">
        <v>3109</v>
      </c>
      <c r="D813" s="147"/>
      <c r="E813" s="147">
        <v>4460000</v>
      </c>
    </row>
    <row r="814" spans="2:5" x14ac:dyDescent="0.4">
      <c r="B814" s="147" t="s">
        <v>1036</v>
      </c>
      <c r="C814" s="147" t="s">
        <v>3110</v>
      </c>
      <c r="D814" s="147" t="s">
        <v>1034</v>
      </c>
      <c r="E814" s="147">
        <v>154000</v>
      </c>
    </row>
    <row r="815" spans="2:5" x14ac:dyDescent="0.4">
      <c r="B815" s="147" t="s">
        <v>1038</v>
      </c>
      <c r="C815" s="147" t="s">
        <v>3111</v>
      </c>
      <c r="D815" s="147"/>
      <c r="E815" s="147">
        <v>895000</v>
      </c>
    </row>
    <row r="816" spans="2:5" x14ac:dyDescent="0.4">
      <c r="B816" s="147" t="s">
        <v>1040</v>
      </c>
      <c r="C816" s="147" t="s">
        <v>3112</v>
      </c>
      <c r="D816" s="147"/>
      <c r="E816" s="147">
        <v>1270000</v>
      </c>
    </row>
    <row r="817" spans="2:5" x14ac:dyDescent="0.4">
      <c r="B817" s="147" t="s">
        <v>1041</v>
      </c>
      <c r="C817" s="147" t="s">
        <v>2678</v>
      </c>
      <c r="D817" s="147" t="s">
        <v>335</v>
      </c>
      <c r="E817" s="147">
        <v>12700</v>
      </c>
    </row>
    <row r="818" spans="2:5" x14ac:dyDescent="0.4">
      <c r="B818" s="147" t="s">
        <v>1043</v>
      </c>
      <c r="C818" s="147" t="s">
        <v>1042</v>
      </c>
      <c r="D818" s="147"/>
      <c r="E818" s="147">
        <v>1580000</v>
      </c>
    </row>
    <row r="819" spans="2:5" x14ac:dyDescent="0.4">
      <c r="B819" s="147" t="s">
        <v>1044</v>
      </c>
      <c r="C819" s="147" t="s">
        <v>2679</v>
      </c>
      <c r="D819" s="147"/>
      <c r="E819" s="147">
        <v>1540000</v>
      </c>
    </row>
    <row r="820" spans="2:5" x14ac:dyDescent="0.4">
      <c r="B820" s="147" t="s">
        <v>1046</v>
      </c>
      <c r="C820" s="147" t="s">
        <v>1045</v>
      </c>
      <c r="D820" s="147"/>
      <c r="E820" s="147">
        <v>1470000</v>
      </c>
    </row>
    <row r="821" spans="2:5" x14ac:dyDescent="0.4">
      <c r="B821" s="147" t="s">
        <v>1047</v>
      </c>
      <c r="C821" s="147" t="s">
        <v>2680</v>
      </c>
      <c r="D821" s="147"/>
      <c r="E821" s="147">
        <v>71500</v>
      </c>
    </row>
    <row r="822" spans="2:5" x14ac:dyDescent="0.4">
      <c r="B822" s="147" t="s">
        <v>1048</v>
      </c>
      <c r="C822" s="147" t="s">
        <v>2681</v>
      </c>
      <c r="D822" s="147"/>
      <c r="E822" s="147">
        <v>188000</v>
      </c>
    </row>
    <row r="823" spans="2:5" x14ac:dyDescent="0.4">
      <c r="B823" s="147" t="s">
        <v>1049</v>
      </c>
      <c r="C823" s="147" t="s">
        <v>2682</v>
      </c>
      <c r="D823" s="147"/>
      <c r="E823" s="147">
        <v>348000</v>
      </c>
    </row>
    <row r="824" spans="2:5" x14ac:dyDescent="0.4">
      <c r="B824" s="147" t="s">
        <v>1734</v>
      </c>
      <c r="C824" s="147" t="s">
        <v>3263</v>
      </c>
      <c r="D824" s="147"/>
      <c r="E824" s="147">
        <v>347000</v>
      </c>
    </row>
    <row r="825" spans="2:5" x14ac:dyDescent="0.4">
      <c r="B825" s="147" t="s">
        <v>1516</v>
      </c>
      <c r="C825" s="147" t="s">
        <v>3264</v>
      </c>
      <c r="D825" s="147"/>
      <c r="E825" s="147">
        <v>416000</v>
      </c>
    </row>
    <row r="826" spans="2:5" x14ac:dyDescent="0.4">
      <c r="B826" s="147" t="s">
        <v>1051</v>
      </c>
      <c r="C826" s="147" t="s">
        <v>2684</v>
      </c>
      <c r="D826" s="147"/>
      <c r="E826" s="147">
        <v>138000</v>
      </c>
    </row>
    <row r="827" spans="2:5" x14ac:dyDescent="0.4">
      <c r="B827" s="147" t="s">
        <v>1735</v>
      </c>
      <c r="C827" s="147" t="s">
        <v>2685</v>
      </c>
      <c r="D827" s="147"/>
      <c r="E827" s="147">
        <v>394000</v>
      </c>
    </row>
    <row r="828" spans="2:5" x14ac:dyDescent="0.4">
      <c r="B828" s="147" t="s">
        <v>1052</v>
      </c>
      <c r="C828" s="147" t="s">
        <v>2686</v>
      </c>
      <c r="D828" s="147"/>
      <c r="E828" s="147">
        <v>451000</v>
      </c>
    </row>
    <row r="829" spans="2:5" x14ac:dyDescent="0.4">
      <c r="B829" s="147" t="s">
        <v>1054</v>
      </c>
      <c r="C829" s="147" t="s">
        <v>1053</v>
      </c>
      <c r="D829" s="147"/>
      <c r="E829" s="147">
        <v>65100</v>
      </c>
    </row>
    <row r="830" spans="2:5" x14ac:dyDescent="0.4">
      <c r="B830" s="147" t="s">
        <v>1055</v>
      </c>
      <c r="C830" s="147" t="s">
        <v>2687</v>
      </c>
      <c r="D830" s="147"/>
      <c r="E830" s="147">
        <v>216000</v>
      </c>
    </row>
    <row r="831" spans="2:5" x14ac:dyDescent="0.4">
      <c r="B831" s="147" t="s">
        <v>1056</v>
      </c>
      <c r="C831" s="147" t="s">
        <v>2689</v>
      </c>
      <c r="D831" s="147"/>
      <c r="E831" s="147">
        <v>270000</v>
      </c>
    </row>
    <row r="832" spans="2:5" x14ac:dyDescent="0.4">
      <c r="B832" s="147" t="s">
        <v>1057</v>
      </c>
      <c r="C832" s="147" t="s">
        <v>3265</v>
      </c>
      <c r="D832" s="147"/>
      <c r="E832" s="147">
        <v>6390</v>
      </c>
    </row>
    <row r="833" spans="2:5" x14ac:dyDescent="0.4">
      <c r="B833" s="147" t="s">
        <v>1060</v>
      </c>
      <c r="C833" s="147" t="s">
        <v>1059</v>
      </c>
      <c r="D833" s="147" t="s">
        <v>332</v>
      </c>
      <c r="E833" s="147">
        <v>20</v>
      </c>
    </row>
    <row r="834" spans="2:5" x14ac:dyDescent="0.4">
      <c r="B834" s="147" t="s">
        <v>1061</v>
      </c>
      <c r="C834" s="147" t="s">
        <v>2692</v>
      </c>
      <c r="D834" s="147"/>
      <c r="E834" s="147">
        <v>1710000</v>
      </c>
    </row>
    <row r="835" spans="2:5" x14ac:dyDescent="0.4">
      <c r="B835" s="147" t="s">
        <v>1062</v>
      </c>
      <c r="C835" s="147" t="s">
        <v>2693</v>
      </c>
      <c r="D835" s="147"/>
      <c r="E835" s="147">
        <v>187000</v>
      </c>
    </row>
    <row r="836" spans="2:5" x14ac:dyDescent="0.4">
      <c r="B836" s="147" t="s">
        <v>1063</v>
      </c>
      <c r="C836" s="147" t="s">
        <v>2694</v>
      </c>
      <c r="D836" s="147"/>
      <c r="E836" s="147">
        <v>311000</v>
      </c>
    </row>
    <row r="837" spans="2:5" x14ac:dyDescent="0.4">
      <c r="B837" s="147" t="s">
        <v>1065</v>
      </c>
      <c r="C837" s="147" t="s">
        <v>1064</v>
      </c>
      <c r="D837" s="147"/>
      <c r="E837" s="147">
        <v>73400</v>
      </c>
    </row>
    <row r="838" spans="2:5" x14ac:dyDescent="0.4">
      <c r="B838" s="147" t="s">
        <v>1066</v>
      </c>
      <c r="C838" s="147" t="s">
        <v>2695</v>
      </c>
      <c r="D838" s="147"/>
      <c r="E838" s="147">
        <v>386000</v>
      </c>
    </row>
    <row r="839" spans="2:5" x14ac:dyDescent="0.4">
      <c r="B839" s="147" t="s">
        <v>1068</v>
      </c>
      <c r="C839" s="147" t="s">
        <v>1067</v>
      </c>
      <c r="D839" s="147"/>
      <c r="E839" s="147">
        <v>229000</v>
      </c>
    </row>
    <row r="840" spans="2:5" x14ac:dyDescent="0.4">
      <c r="B840" s="147" t="s">
        <v>1069</v>
      </c>
      <c r="C840" s="147" t="s">
        <v>2696</v>
      </c>
      <c r="D840" s="147" t="s">
        <v>335</v>
      </c>
      <c r="E840" s="147">
        <v>12100</v>
      </c>
    </row>
    <row r="841" spans="2:5" x14ac:dyDescent="0.4">
      <c r="B841" s="147" t="s">
        <v>1070</v>
      </c>
      <c r="C841" s="147" t="s">
        <v>2697</v>
      </c>
      <c r="D841" s="147" t="s">
        <v>335</v>
      </c>
      <c r="E841" s="147">
        <v>13800</v>
      </c>
    </row>
    <row r="842" spans="2:5" x14ac:dyDescent="0.4">
      <c r="B842" s="147" t="s">
        <v>1072</v>
      </c>
      <c r="C842" s="147" t="s">
        <v>1071</v>
      </c>
      <c r="D842" s="147"/>
      <c r="E842" s="147">
        <v>17200</v>
      </c>
    </row>
    <row r="843" spans="2:5" x14ac:dyDescent="0.4">
      <c r="B843" s="147" t="s">
        <v>1073</v>
      </c>
      <c r="C843" s="147" t="s">
        <v>2698</v>
      </c>
      <c r="D843" s="147"/>
      <c r="E843" s="147">
        <v>299000</v>
      </c>
    </row>
    <row r="844" spans="2:5" x14ac:dyDescent="0.4">
      <c r="B844" s="147" t="s">
        <v>1074</v>
      </c>
      <c r="C844" s="147" t="s">
        <v>2699</v>
      </c>
      <c r="D844" s="147"/>
      <c r="E844" s="147">
        <v>327000</v>
      </c>
    </row>
    <row r="845" spans="2:5" x14ac:dyDescent="0.4">
      <c r="B845" s="147" t="s">
        <v>1075</v>
      </c>
      <c r="C845" s="147" t="s">
        <v>2700</v>
      </c>
      <c r="D845" s="147"/>
      <c r="E845" s="147">
        <v>143000</v>
      </c>
    </row>
    <row r="846" spans="2:5" x14ac:dyDescent="0.4">
      <c r="B846" s="147" t="s">
        <v>1076</v>
      </c>
      <c r="C846" s="147" t="s">
        <v>2701</v>
      </c>
      <c r="D846" s="147"/>
      <c r="E846" s="147">
        <v>136000</v>
      </c>
    </row>
    <row r="847" spans="2:5" x14ac:dyDescent="0.4">
      <c r="B847" s="147" t="s">
        <v>1077</v>
      </c>
      <c r="C847" s="147" t="s">
        <v>2702</v>
      </c>
      <c r="D847" s="147"/>
      <c r="E847" s="147">
        <v>5100</v>
      </c>
    </row>
    <row r="848" spans="2:5" x14ac:dyDescent="0.4">
      <c r="B848" s="147" t="s">
        <v>1078</v>
      </c>
      <c r="C848" s="147" t="s">
        <v>2703</v>
      </c>
      <c r="D848" s="147"/>
      <c r="E848" s="147">
        <v>70700</v>
      </c>
    </row>
    <row r="849" spans="2:5" x14ac:dyDescent="0.4">
      <c r="B849" s="147" t="s">
        <v>1079</v>
      </c>
      <c r="C849" s="147" t="s">
        <v>2704</v>
      </c>
      <c r="D849" s="147"/>
      <c r="E849" s="147">
        <v>170000</v>
      </c>
    </row>
    <row r="850" spans="2:5" x14ac:dyDescent="0.4">
      <c r="B850" s="147" t="s">
        <v>1080</v>
      </c>
      <c r="C850" s="147" t="s">
        <v>2705</v>
      </c>
      <c r="D850" s="147"/>
      <c r="E850" s="147">
        <v>156000</v>
      </c>
    </row>
    <row r="851" spans="2:5" x14ac:dyDescent="0.4">
      <c r="B851" s="147" t="s">
        <v>1081</v>
      </c>
      <c r="C851" s="147" t="s">
        <v>2706</v>
      </c>
      <c r="D851" s="147"/>
      <c r="E851" s="147">
        <v>427000</v>
      </c>
    </row>
    <row r="852" spans="2:5" x14ac:dyDescent="0.4">
      <c r="B852" s="147" t="s">
        <v>1082</v>
      </c>
      <c r="C852" s="147" t="s">
        <v>2707</v>
      </c>
      <c r="D852" s="147"/>
      <c r="E852" s="147">
        <v>24500</v>
      </c>
    </row>
    <row r="853" spans="2:5" x14ac:dyDescent="0.4">
      <c r="B853" s="147" t="s">
        <v>1083</v>
      </c>
      <c r="C853" s="147" t="s">
        <v>2708</v>
      </c>
      <c r="D853" s="147"/>
      <c r="E853" s="147">
        <v>415000</v>
      </c>
    </row>
    <row r="854" spans="2:5" x14ac:dyDescent="0.4">
      <c r="B854" s="147" t="s">
        <v>1084</v>
      </c>
      <c r="C854" s="147" t="s">
        <v>2709</v>
      </c>
      <c r="D854" s="147"/>
      <c r="E854" s="147">
        <v>127000</v>
      </c>
    </row>
    <row r="855" spans="2:5" x14ac:dyDescent="0.4">
      <c r="B855" s="147" t="s">
        <v>1085</v>
      </c>
      <c r="C855" s="147" t="s">
        <v>2710</v>
      </c>
      <c r="D855" s="147"/>
      <c r="E855" s="147">
        <v>66200</v>
      </c>
    </row>
    <row r="856" spans="2:5" x14ac:dyDescent="0.4">
      <c r="B856" s="147" t="s">
        <v>1086</v>
      </c>
      <c r="C856" s="147" t="s">
        <v>2711</v>
      </c>
      <c r="D856" s="147"/>
      <c r="E856" s="147">
        <v>70600</v>
      </c>
    </row>
    <row r="857" spans="2:5" x14ac:dyDescent="0.4">
      <c r="B857" s="147" t="s">
        <v>1087</v>
      </c>
      <c r="C857" s="147" t="s">
        <v>2712</v>
      </c>
      <c r="D857" s="147"/>
      <c r="E857" s="147">
        <v>38700</v>
      </c>
    </row>
    <row r="858" spans="2:5" x14ac:dyDescent="0.4">
      <c r="B858" s="147" t="s">
        <v>1088</v>
      </c>
      <c r="C858" s="147" t="s">
        <v>2713</v>
      </c>
      <c r="D858" s="147"/>
      <c r="E858" s="147">
        <v>18700</v>
      </c>
    </row>
    <row r="859" spans="2:5" x14ac:dyDescent="0.4">
      <c r="B859" s="147" t="s">
        <v>1089</v>
      </c>
      <c r="C859" s="147" t="s">
        <v>2714</v>
      </c>
      <c r="D859" s="147"/>
      <c r="E859" s="147">
        <v>54100</v>
      </c>
    </row>
    <row r="860" spans="2:5" x14ac:dyDescent="0.4">
      <c r="B860" s="147" t="s">
        <v>1090</v>
      </c>
      <c r="C860" s="147" t="s">
        <v>2715</v>
      </c>
      <c r="D860" s="147"/>
      <c r="E860" s="147">
        <v>406000</v>
      </c>
    </row>
    <row r="861" spans="2:5" x14ac:dyDescent="0.4">
      <c r="B861" s="147" t="s">
        <v>1091</v>
      </c>
      <c r="C861" s="147" t="s">
        <v>2716</v>
      </c>
      <c r="D861" s="147"/>
      <c r="E861" s="147">
        <v>20100</v>
      </c>
    </row>
    <row r="862" spans="2:5" x14ac:dyDescent="0.4">
      <c r="B862" s="147" t="s">
        <v>1092</v>
      </c>
      <c r="C862" s="147" t="s">
        <v>2717</v>
      </c>
      <c r="D862" s="147"/>
      <c r="E862" s="147">
        <v>19800</v>
      </c>
    </row>
    <row r="863" spans="2:5" x14ac:dyDescent="0.4">
      <c r="B863" s="147" t="s">
        <v>1093</v>
      </c>
      <c r="C863" s="147" t="s">
        <v>2718</v>
      </c>
      <c r="D863" s="147"/>
      <c r="E863" s="147">
        <v>72600</v>
      </c>
    </row>
    <row r="864" spans="2:5" x14ac:dyDescent="0.4">
      <c r="B864" s="147" t="s">
        <v>1094</v>
      </c>
      <c r="C864" s="147" t="s">
        <v>2719</v>
      </c>
      <c r="D864" s="147"/>
      <c r="E864" s="147">
        <v>4510000</v>
      </c>
    </row>
    <row r="865" spans="2:5" x14ac:dyDescent="0.4">
      <c r="B865" s="147" t="s">
        <v>1095</v>
      </c>
      <c r="C865" s="147" t="s">
        <v>2720</v>
      </c>
      <c r="D865" s="147"/>
      <c r="E865" s="147">
        <v>3740000</v>
      </c>
    </row>
    <row r="866" spans="2:5" x14ac:dyDescent="0.4">
      <c r="B866" s="147" t="s">
        <v>1096</v>
      </c>
      <c r="C866" s="147" t="s">
        <v>2721</v>
      </c>
      <c r="D866" s="147"/>
      <c r="E866" s="147">
        <v>9040</v>
      </c>
    </row>
    <row r="867" spans="2:5" x14ac:dyDescent="0.4">
      <c r="B867" s="147" t="s">
        <v>1097</v>
      </c>
      <c r="C867" s="147" t="s">
        <v>2722</v>
      </c>
      <c r="D867" s="147"/>
      <c r="E867" s="147">
        <v>27600</v>
      </c>
    </row>
    <row r="868" spans="2:5" x14ac:dyDescent="0.4">
      <c r="B868" s="147" t="s">
        <v>1098</v>
      </c>
      <c r="C868" s="147" t="s">
        <v>2723</v>
      </c>
      <c r="D868" s="147"/>
      <c r="E868" s="147">
        <v>103000</v>
      </c>
    </row>
    <row r="869" spans="2:5" x14ac:dyDescent="0.4">
      <c r="B869" s="147" t="s">
        <v>1099</v>
      </c>
      <c r="C869" s="147" t="s">
        <v>2724</v>
      </c>
      <c r="D869" s="147"/>
      <c r="E869" s="147">
        <v>1010000</v>
      </c>
    </row>
    <row r="870" spans="2:5" x14ac:dyDescent="0.4">
      <c r="B870" s="147" t="s">
        <v>1100</v>
      </c>
      <c r="C870" s="147" t="s">
        <v>2725</v>
      </c>
      <c r="D870" s="147"/>
      <c r="E870" s="147">
        <v>1110000</v>
      </c>
    </row>
    <row r="871" spans="2:5" x14ac:dyDescent="0.4">
      <c r="B871" s="147" t="s">
        <v>1101</v>
      </c>
      <c r="C871" s="147" t="s">
        <v>2726</v>
      </c>
      <c r="D871" s="147"/>
      <c r="E871" s="147">
        <v>329000</v>
      </c>
    </row>
    <row r="872" spans="2:5" x14ac:dyDescent="0.4">
      <c r="B872" s="147" t="s">
        <v>1103</v>
      </c>
      <c r="C872" s="147" t="s">
        <v>1102</v>
      </c>
      <c r="D872" s="147"/>
      <c r="E872" s="147">
        <v>229000</v>
      </c>
    </row>
    <row r="873" spans="2:5" x14ac:dyDescent="0.4">
      <c r="B873" s="147" t="s">
        <v>1105</v>
      </c>
      <c r="C873" s="147" t="s">
        <v>1104</v>
      </c>
      <c r="D873" s="147"/>
      <c r="E873" s="147">
        <v>6480000</v>
      </c>
    </row>
    <row r="874" spans="2:5" x14ac:dyDescent="0.4">
      <c r="B874" s="147" t="s">
        <v>1107</v>
      </c>
      <c r="C874" s="147" t="s">
        <v>1106</v>
      </c>
      <c r="D874" s="147" t="s">
        <v>1034</v>
      </c>
      <c r="E874" s="147">
        <v>1710000</v>
      </c>
    </row>
    <row r="875" spans="2:5" x14ac:dyDescent="0.4">
      <c r="B875" s="147" t="s">
        <v>1739</v>
      </c>
      <c r="C875" s="147" t="s">
        <v>1108</v>
      </c>
      <c r="D875" s="147"/>
      <c r="E875" s="147">
        <v>1120000</v>
      </c>
    </row>
    <row r="876" spans="2:5" x14ac:dyDescent="0.4">
      <c r="B876" s="147" t="s">
        <v>1110</v>
      </c>
      <c r="C876" s="147" t="s">
        <v>1109</v>
      </c>
      <c r="D876" s="147"/>
      <c r="E876" s="147">
        <v>649000</v>
      </c>
    </row>
    <row r="877" spans="2:5" x14ac:dyDescent="0.4">
      <c r="B877" s="147" t="s">
        <v>1112</v>
      </c>
      <c r="C877" s="147" t="s">
        <v>1111</v>
      </c>
      <c r="D877" s="147"/>
      <c r="E877" s="147">
        <v>44000</v>
      </c>
    </row>
    <row r="878" spans="2:5" x14ac:dyDescent="0.4">
      <c r="B878" s="147" t="s">
        <v>1740</v>
      </c>
      <c r="C878" s="147" t="s">
        <v>1113</v>
      </c>
      <c r="D878" s="147"/>
      <c r="E878" s="147">
        <v>322000</v>
      </c>
    </row>
    <row r="879" spans="2:5" x14ac:dyDescent="0.4">
      <c r="B879" s="147" t="s">
        <v>1115</v>
      </c>
      <c r="C879" s="147" t="s">
        <v>1114</v>
      </c>
      <c r="D879" s="147"/>
      <c r="E879" s="147">
        <v>344000</v>
      </c>
    </row>
    <row r="880" spans="2:5" x14ac:dyDescent="0.4">
      <c r="B880" s="147" t="s">
        <v>1741</v>
      </c>
      <c r="C880" s="147" t="s">
        <v>3113</v>
      </c>
      <c r="D880" s="147"/>
      <c r="E880" s="147">
        <v>65400</v>
      </c>
    </row>
    <row r="881" spans="2:5" x14ac:dyDescent="0.4">
      <c r="B881" s="147" t="s">
        <v>1742</v>
      </c>
      <c r="C881" s="147" t="s">
        <v>3114</v>
      </c>
      <c r="D881" s="147"/>
      <c r="E881" s="147">
        <v>2600000</v>
      </c>
    </row>
    <row r="882" spans="2:5" x14ac:dyDescent="0.4">
      <c r="B882" s="147" t="s">
        <v>1116</v>
      </c>
      <c r="C882" s="147" t="s">
        <v>3115</v>
      </c>
      <c r="D882" s="147"/>
      <c r="E882" s="147">
        <v>301000</v>
      </c>
    </row>
    <row r="883" spans="2:5" x14ac:dyDescent="0.4">
      <c r="B883" s="147" t="s">
        <v>1743</v>
      </c>
      <c r="C883" s="147" t="s">
        <v>3116</v>
      </c>
      <c r="D883" s="147"/>
      <c r="E883" s="147">
        <v>35900</v>
      </c>
    </row>
    <row r="884" spans="2:5" x14ac:dyDescent="0.4">
      <c r="B884" s="147" t="s">
        <v>1744</v>
      </c>
      <c r="C884" s="147" t="s">
        <v>3117</v>
      </c>
      <c r="D884" s="147"/>
      <c r="E884" s="147">
        <v>2250000</v>
      </c>
    </row>
    <row r="885" spans="2:5" x14ac:dyDescent="0.4">
      <c r="B885" s="147" t="s">
        <v>1745</v>
      </c>
      <c r="C885" s="147" t="s">
        <v>3118</v>
      </c>
      <c r="D885" s="147"/>
      <c r="E885" s="147">
        <v>1950</v>
      </c>
    </row>
    <row r="886" spans="2:5" x14ac:dyDescent="0.4">
      <c r="B886" s="147" t="s">
        <v>1746</v>
      </c>
      <c r="C886" s="147" t="s">
        <v>3119</v>
      </c>
      <c r="D886" s="147"/>
      <c r="E886" s="147">
        <v>5700</v>
      </c>
    </row>
    <row r="887" spans="2:5" x14ac:dyDescent="0.4">
      <c r="B887" s="147" t="s">
        <v>1747</v>
      </c>
      <c r="C887" s="147" t="s">
        <v>3120</v>
      </c>
      <c r="D887" s="147"/>
      <c r="E887" s="147">
        <v>194000</v>
      </c>
    </row>
    <row r="888" spans="2:5" x14ac:dyDescent="0.4">
      <c r="B888" s="147" t="s">
        <v>1748</v>
      </c>
      <c r="C888" s="147" t="s">
        <v>3266</v>
      </c>
      <c r="D888" s="147"/>
      <c r="E888" s="147">
        <v>196000</v>
      </c>
    </row>
    <row r="889" spans="2:5" x14ac:dyDescent="0.4">
      <c r="B889" s="147" t="s">
        <v>1517</v>
      </c>
      <c r="C889" s="147" t="s">
        <v>3267</v>
      </c>
      <c r="D889" s="147"/>
      <c r="E889" s="147">
        <v>516000</v>
      </c>
    </row>
    <row r="890" spans="2:5" x14ac:dyDescent="0.4">
      <c r="B890" s="147" t="s">
        <v>1749</v>
      </c>
      <c r="C890" s="147" t="s">
        <v>3123</v>
      </c>
      <c r="D890" s="147"/>
      <c r="E890" s="147">
        <v>502000</v>
      </c>
    </row>
    <row r="891" spans="2:5" x14ac:dyDescent="0.4">
      <c r="B891" s="147" t="s">
        <v>1750</v>
      </c>
      <c r="C891" s="147" t="s">
        <v>3124</v>
      </c>
      <c r="D891" s="147"/>
      <c r="E891" s="147">
        <v>101000</v>
      </c>
    </row>
    <row r="892" spans="2:5" x14ac:dyDescent="0.4">
      <c r="B892" s="147" t="s">
        <v>1751</v>
      </c>
      <c r="C892" s="147" t="s">
        <v>3268</v>
      </c>
      <c r="D892" s="147"/>
      <c r="E892" s="147">
        <v>1260000</v>
      </c>
    </row>
    <row r="893" spans="2:5" x14ac:dyDescent="0.4">
      <c r="B893" s="147" t="s">
        <v>1518</v>
      </c>
      <c r="C893" s="147" t="s">
        <v>3269</v>
      </c>
      <c r="D893" s="147"/>
      <c r="E893" s="147">
        <v>617000</v>
      </c>
    </row>
    <row r="894" spans="2:5" x14ac:dyDescent="0.4">
      <c r="B894" s="147" t="s">
        <v>1519</v>
      </c>
      <c r="C894" s="147" t="s">
        <v>3270</v>
      </c>
      <c r="D894" s="147"/>
      <c r="E894" s="147">
        <v>4480</v>
      </c>
    </row>
    <row r="895" spans="2:5" x14ac:dyDescent="0.4">
      <c r="B895" s="147" t="s">
        <v>1752</v>
      </c>
      <c r="C895" s="147" t="s">
        <v>3271</v>
      </c>
      <c r="D895" s="147"/>
      <c r="E895" s="147">
        <v>1500000</v>
      </c>
    </row>
    <row r="896" spans="2:5" x14ac:dyDescent="0.4">
      <c r="B896" s="147" t="s">
        <v>1520</v>
      </c>
      <c r="C896" s="147" t="s">
        <v>3272</v>
      </c>
      <c r="D896" s="147"/>
      <c r="E896" s="147">
        <v>865000</v>
      </c>
    </row>
    <row r="897" spans="2:5" x14ac:dyDescent="0.4">
      <c r="B897" s="147" t="s">
        <v>1521</v>
      </c>
      <c r="C897" s="147" t="s">
        <v>3273</v>
      </c>
      <c r="D897" s="147"/>
      <c r="E897" s="147">
        <v>1110000</v>
      </c>
    </row>
    <row r="898" spans="2:5" x14ac:dyDescent="0.4">
      <c r="B898" s="147" t="s">
        <v>1119</v>
      </c>
      <c r="C898" s="147" t="s">
        <v>1118</v>
      </c>
      <c r="D898" s="147" t="s">
        <v>1117</v>
      </c>
      <c r="E898" s="147">
        <v>120</v>
      </c>
    </row>
    <row r="899" spans="2:5" x14ac:dyDescent="0.4">
      <c r="B899" s="147" t="s">
        <v>1121</v>
      </c>
      <c r="C899" s="147" t="s">
        <v>1120</v>
      </c>
      <c r="D899" s="147" t="s">
        <v>1117</v>
      </c>
      <c r="E899" s="147">
        <v>115</v>
      </c>
    </row>
    <row r="900" spans="2:5" x14ac:dyDescent="0.4">
      <c r="B900" s="147" t="s">
        <v>1123</v>
      </c>
      <c r="C900" s="147" t="s">
        <v>1122</v>
      </c>
      <c r="D900" s="147" t="s">
        <v>1117</v>
      </c>
      <c r="E900" s="147">
        <v>76</v>
      </c>
    </row>
    <row r="901" spans="2:5" x14ac:dyDescent="0.4">
      <c r="B901" s="147" t="s">
        <v>1125</v>
      </c>
      <c r="C901" s="147" t="s">
        <v>1124</v>
      </c>
      <c r="D901" s="147" t="s">
        <v>1117</v>
      </c>
      <c r="E901" s="147">
        <v>62</v>
      </c>
    </row>
    <row r="902" spans="2:5" x14ac:dyDescent="0.4">
      <c r="B902" s="147" t="s">
        <v>1127</v>
      </c>
      <c r="C902" s="147" t="s">
        <v>1126</v>
      </c>
      <c r="D902" s="147" t="s">
        <v>1117</v>
      </c>
      <c r="E902" s="147">
        <v>48</v>
      </c>
    </row>
    <row r="903" spans="2:5" x14ac:dyDescent="0.4">
      <c r="B903" s="147" t="s">
        <v>1129</v>
      </c>
      <c r="C903" s="147" t="s">
        <v>1128</v>
      </c>
      <c r="D903" s="147" t="s">
        <v>1117</v>
      </c>
      <c r="E903" s="147">
        <v>46</v>
      </c>
    </row>
    <row r="904" spans="2:5" x14ac:dyDescent="0.4">
      <c r="B904" s="147" t="s">
        <v>1131</v>
      </c>
      <c r="C904" s="147" t="s">
        <v>1130</v>
      </c>
      <c r="D904" s="147" t="s">
        <v>1117</v>
      </c>
      <c r="E904" s="147">
        <v>38</v>
      </c>
    </row>
    <row r="905" spans="2:5" x14ac:dyDescent="0.4">
      <c r="B905" s="147" t="s">
        <v>1133</v>
      </c>
      <c r="C905" s="147" t="s">
        <v>1132</v>
      </c>
      <c r="D905" s="147" t="s">
        <v>1117</v>
      </c>
      <c r="E905" s="147">
        <v>87</v>
      </c>
    </row>
    <row r="906" spans="2:5" x14ac:dyDescent="0.4">
      <c r="B906" s="147" t="s">
        <v>1135</v>
      </c>
      <c r="C906" s="147" t="s">
        <v>1134</v>
      </c>
      <c r="D906" s="147" t="s">
        <v>1117</v>
      </c>
      <c r="E906" s="147">
        <v>68</v>
      </c>
    </row>
    <row r="907" spans="2:5" x14ac:dyDescent="0.4">
      <c r="B907" s="147" t="s">
        <v>1137</v>
      </c>
      <c r="C907" s="147" t="s">
        <v>1136</v>
      </c>
      <c r="D907" s="147" t="s">
        <v>1117</v>
      </c>
      <c r="E907" s="147">
        <v>46</v>
      </c>
    </row>
    <row r="908" spans="2:5" x14ac:dyDescent="0.4">
      <c r="B908" s="147" t="s">
        <v>1139</v>
      </c>
      <c r="C908" s="147" t="s">
        <v>1138</v>
      </c>
      <c r="D908" s="147" t="s">
        <v>1117</v>
      </c>
      <c r="E908" s="147">
        <v>29</v>
      </c>
    </row>
    <row r="909" spans="2:5" x14ac:dyDescent="0.4">
      <c r="B909" s="147" t="s">
        <v>1141</v>
      </c>
      <c r="C909" s="147" t="s">
        <v>1140</v>
      </c>
      <c r="D909" s="147" t="s">
        <v>1117</v>
      </c>
      <c r="E909" s="147">
        <v>27</v>
      </c>
    </row>
    <row r="910" spans="2:5" x14ac:dyDescent="0.4">
      <c r="B910" s="147" t="s">
        <v>1143</v>
      </c>
      <c r="C910" s="147" t="s">
        <v>1142</v>
      </c>
      <c r="D910" s="147" t="s">
        <v>1117</v>
      </c>
      <c r="E910" s="147">
        <v>40</v>
      </c>
    </row>
    <row r="911" spans="2:5" x14ac:dyDescent="0.4">
      <c r="B911" s="147" t="s">
        <v>1145</v>
      </c>
      <c r="C911" s="147" t="s">
        <v>1144</v>
      </c>
      <c r="D911" s="147" t="s">
        <v>1117</v>
      </c>
      <c r="E911" s="147">
        <v>103</v>
      </c>
    </row>
    <row r="912" spans="2:5" x14ac:dyDescent="0.4">
      <c r="B912" s="147" t="s">
        <v>1147</v>
      </c>
      <c r="C912" s="147" t="s">
        <v>1146</v>
      </c>
      <c r="D912" s="147" t="s">
        <v>1117</v>
      </c>
      <c r="E912" s="147">
        <v>120</v>
      </c>
    </row>
    <row r="913" spans="2:5" x14ac:dyDescent="0.4">
      <c r="B913" s="147" t="s">
        <v>1149</v>
      </c>
      <c r="C913" s="147" t="s">
        <v>1148</v>
      </c>
      <c r="D913" s="147" t="s">
        <v>1117</v>
      </c>
      <c r="E913" s="147">
        <v>31</v>
      </c>
    </row>
    <row r="914" spans="2:5" x14ac:dyDescent="0.4">
      <c r="B914" s="147" t="s">
        <v>1151</v>
      </c>
      <c r="C914" s="147" t="s">
        <v>1150</v>
      </c>
      <c r="D914" s="147" t="s">
        <v>1117</v>
      </c>
      <c r="E914" s="147">
        <v>23</v>
      </c>
    </row>
    <row r="915" spans="2:5" x14ac:dyDescent="0.4">
      <c r="B915" s="147" t="s">
        <v>1153</v>
      </c>
      <c r="C915" s="147" t="s">
        <v>1152</v>
      </c>
      <c r="D915" s="147" t="s">
        <v>1117</v>
      </c>
      <c r="E915" s="147">
        <v>29</v>
      </c>
    </row>
    <row r="916" spans="2:5" x14ac:dyDescent="0.4">
      <c r="B916" s="147" t="s">
        <v>1155</v>
      </c>
      <c r="C916" s="147" t="s">
        <v>1154</v>
      </c>
      <c r="D916" s="147" t="s">
        <v>1117</v>
      </c>
      <c r="E916" s="147">
        <v>22</v>
      </c>
    </row>
    <row r="917" spans="2:5" x14ac:dyDescent="0.4">
      <c r="B917" s="147" t="s">
        <v>1157</v>
      </c>
      <c r="C917" s="147" t="s">
        <v>1156</v>
      </c>
      <c r="D917" s="147" t="s">
        <v>1117</v>
      </c>
      <c r="E917" s="147">
        <v>15</v>
      </c>
    </row>
    <row r="918" spans="2:5" x14ac:dyDescent="0.4">
      <c r="B918" s="147" t="s">
        <v>1159</v>
      </c>
      <c r="C918" s="147" t="s">
        <v>1158</v>
      </c>
      <c r="D918" s="147" t="s">
        <v>1117</v>
      </c>
      <c r="E918" s="147">
        <v>33</v>
      </c>
    </row>
    <row r="919" spans="2:5" x14ac:dyDescent="0.4">
      <c r="B919" s="147" t="s">
        <v>1161</v>
      </c>
      <c r="C919" s="147" t="s">
        <v>1160</v>
      </c>
      <c r="D919" s="147" t="s">
        <v>1117</v>
      </c>
      <c r="E919" s="147">
        <v>22</v>
      </c>
    </row>
    <row r="920" spans="2:5" x14ac:dyDescent="0.4">
      <c r="B920" s="147" t="s">
        <v>1163</v>
      </c>
      <c r="C920" s="147" t="s">
        <v>1162</v>
      </c>
      <c r="D920" s="147" t="s">
        <v>1117</v>
      </c>
      <c r="E920" s="147">
        <v>135</v>
      </c>
    </row>
    <row r="921" spans="2:5" x14ac:dyDescent="0.4">
      <c r="B921" s="147" t="s">
        <v>1165</v>
      </c>
      <c r="C921" s="147" t="s">
        <v>1164</v>
      </c>
      <c r="D921" s="147" t="s">
        <v>1117</v>
      </c>
      <c r="E921" s="147">
        <v>135</v>
      </c>
    </row>
    <row r="922" spans="2:5" x14ac:dyDescent="0.4">
      <c r="B922" s="147" t="s">
        <v>1167</v>
      </c>
      <c r="C922" s="147" t="s">
        <v>1166</v>
      </c>
      <c r="D922" s="147" t="s">
        <v>1117</v>
      </c>
      <c r="E922" s="147">
        <v>125</v>
      </c>
    </row>
    <row r="923" spans="2:5" x14ac:dyDescent="0.4">
      <c r="B923" s="147" t="s">
        <v>1168</v>
      </c>
      <c r="C923" s="147" t="s">
        <v>2734</v>
      </c>
      <c r="D923" s="147" t="s">
        <v>1117</v>
      </c>
      <c r="E923" s="147">
        <v>226</v>
      </c>
    </row>
    <row r="924" spans="2:5" x14ac:dyDescent="0.4">
      <c r="B924" s="147" t="s">
        <v>1169</v>
      </c>
      <c r="C924" s="147" t="s">
        <v>2735</v>
      </c>
      <c r="D924" s="147" t="s">
        <v>1117</v>
      </c>
      <c r="E924" s="147">
        <v>188</v>
      </c>
    </row>
    <row r="925" spans="2:5" x14ac:dyDescent="0.4">
      <c r="B925" s="147" t="s">
        <v>1170</v>
      </c>
      <c r="C925" s="147" t="s">
        <v>2736</v>
      </c>
      <c r="D925" s="147" t="s">
        <v>1117</v>
      </c>
      <c r="E925" s="147">
        <v>187</v>
      </c>
    </row>
    <row r="926" spans="2:5" x14ac:dyDescent="0.4">
      <c r="B926" s="147" t="s">
        <v>1171</v>
      </c>
      <c r="C926" s="147" t="s">
        <v>2737</v>
      </c>
      <c r="D926" s="147" t="s">
        <v>1117</v>
      </c>
      <c r="E926" s="147">
        <v>150</v>
      </c>
    </row>
    <row r="927" spans="2:5" x14ac:dyDescent="0.4">
      <c r="B927" s="147" t="s">
        <v>1172</v>
      </c>
      <c r="C927" s="147" t="s">
        <v>2738</v>
      </c>
      <c r="D927" s="147" t="s">
        <v>1117</v>
      </c>
      <c r="E927" s="147">
        <v>135</v>
      </c>
    </row>
    <row r="928" spans="2:5" x14ac:dyDescent="0.4">
      <c r="B928" s="147" t="s">
        <v>1173</v>
      </c>
      <c r="C928" s="147" t="s">
        <v>2739</v>
      </c>
      <c r="D928" s="147" t="s">
        <v>1117</v>
      </c>
      <c r="E928" s="147">
        <v>119</v>
      </c>
    </row>
    <row r="929" spans="2:5" x14ac:dyDescent="0.4">
      <c r="B929" s="147" t="s">
        <v>1174</v>
      </c>
      <c r="C929" s="147" t="s">
        <v>2740</v>
      </c>
      <c r="D929" s="147" t="s">
        <v>1117</v>
      </c>
      <c r="E929" s="147">
        <v>145</v>
      </c>
    </row>
    <row r="930" spans="2:5" x14ac:dyDescent="0.4">
      <c r="B930" s="147" t="s">
        <v>1771</v>
      </c>
      <c r="C930" s="147" t="s">
        <v>2743</v>
      </c>
      <c r="D930" s="147"/>
      <c r="E930" s="147">
        <v>1790</v>
      </c>
    </row>
    <row r="931" spans="2:5" x14ac:dyDescent="0.4">
      <c r="B931" s="147" t="s">
        <v>1772</v>
      </c>
      <c r="C931" s="147" t="s">
        <v>3125</v>
      </c>
      <c r="D931" s="147"/>
      <c r="E931" s="147">
        <v>7210</v>
      </c>
    </row>
    <row r="932" spans="2:5" x14ac:dyDescent="0.4">
      <c r="B932" s="147" t="s">
        <v>1773</v>
      </c>
      <c r="C932" s="147" t="s">
        <v>2745</v>
      </c>
      <c r="D932" s="147"/>
      <c r="E932" s="147">
        <v>2290</v>
      </c>
    </row>
    <row r="933" spans="2:5" x14ac:dyDescent="0.4">
      <c r="B933" s="147" t="s">
        <v>1774</v>
      </c>
      <c r="C933" s="147" t="s">
        <v>2746</v>
      </c>
      <c r="D933" s="147" t="s">
        <v>1177</v>
      </c>
      <c r="E933" s="147">
        <v>7490</v>
      </c>
    </row>
    <row r="934" spans="2:5" x14ac:dyDescent="0.4">
      <c r="B934" s="147" t="s">
        <v>1775</v>
      </c>
      <c r="C934" s="147" t="s">
        <v>2747</v>
      </c>
      <c r="D934" s="147"/>
      <c r="E934" s="147">
        <v>20000</v>
      </c>
    </row>
    <row r="935" spans="2:5" x14ac:dyDescent="0.4">
      <c r="B935" s="147" t="s">
        <v>1776</v>
      </c>
      <c r="C935" s="147" t="s">
        <v>2748</v>
      </c>
      <c r="D935" s="147"/>
      <c r="E935" s="147">
        <v>35200</v>
      </c>
    </row>
    <row r="936" spans="2:5" x14ac:dyDescent="0.4">
      <c r="B936" s="147" t="s">
        <v>1777</v>
      </c>
      <c r="C936" s="147" t="s">
        <v>2749</v>
      </c>
      <c r="D936" s="147"/>
      <c r="E936" s="147">
        <v>9730</v>
      </c>
    </row>
    <row r="937" spans="2:5" x14ac:dyDescent="0.4">
      <c r="B937" s="147" t="s">
        <v>1778</v>
      </c>
      <c r="C937" s="147" t="s">
        <v>2750</v>
      </c>
      <c r="D937" s="147"/>
      <c r="E937" s="147">
        <v>1700</v>
      </c>
    </row>
    <row r="938" spans="2:5" x14ac:dyDescent="0.4">
      <c r="B938" s="147" t="s">
        <v>1779</v>
      </c>
      <c r="C938" s="147" t="s">
        <v>2751</v>
      </c>
      <c r="D938" s="147"/>
      <c r="E938" s="147">
        <v>7320</v>
      </c>
    </row>
    <row r="939" spans="2:5" x14ac:dyDescent="0.4">
      <c r="B939" s="147" t="s">
        <v>1780</v>
      </c>
      <c r="C939" s="147" t="s">
        <v>2752</v>
      </c>
      <c r="D939" s="147"/>
      <c r="E939" s="147">
        <v>13400</v>
      </c>
    </row>
    <row r="940" spans="2:5" x14ac:dyDescent="0.4">
      <c r="B940" s="147" t="s">
        <v>1781</v>
      </c>
      <c r="C940" s="147" t="s">
        <v>2753</v>
      </c>
      <c r="D940" s="147"/>
      <c r="E940" s="147">
        <v>20900</v>
      </c>
    </row>
    <row r="941" spans="2:5" x14ac:dyDescent="0.4">
      <c r="B941" s="147" t="s">
        <v>1178</v>
      </c>
      <c r="C941" s="147" t="s">
        <v>2754</v>
      </c>
      <c r="D941" s="147" t="s">
        <v>335</v>
      </c>
      <c r="E941" s="147">
        <v>6390</v>
      </c>
    </row>
    <row r="942" spans="2:5" x14ac:dyDescent="0.4">
      <c r="B942" s="147" t="s">
        <v>1179</v>
      </c>
      <c r="C942" s="147" t="s">
        <v>2755</v>
      </c>
      <c r="D942" s="147" t="s">
        <v>392</v>
      </c>
      <c r="E942" s="147">
        <v>13200</v>
      </c>
    </row>
    <row r="943" spans="2:5" x14ac:dyDescent="0.4">
      <c r="B943" s="147" t="s">
        <v>1180</v>
      </c>
      <c r="C943" s="147" t="s">
        <v>3274</v>
      </c>
      <c r="D943" s="147" t="s">
        <v>392</v>
      </c>
      <c r="E943" s="147">
        <v>15000</v>
      </c>
    </row>
    <row r="944" spans="2:5" x14ac:dyDescent="0.4">
      <c r="B944" s="147" t="s">
        <v>1182</v>
      </c>
      <c r="C944" s="147" t="s">
        <v>2758</v>
      </c>
      <c r="D944" s="147" t="s">
        <v>335</v>
      </c>
      <c r="E944" s="147">
        <v>12900</v>
      </c>
    </row>
    <row r="945" spans="2:5" x14ac:dyDescent="0.4">
      <c r="B945" s="147" t="s">
        <v>1183</v>
      </c>
      <c r="C945" s="147" t="s">
        <v>3126</v>
      </c>
      <c r="D945" s="147" t="s">
        <v>392</v>
      </c>
      <c r="E945" s="147">
        <v>14300</v>
      </c>
    </row>
    <row r="946" spans="2:5" x14ac:dyDescent="0.4">
      <c r="B946" s="147" t="s">
        <v>1184</v>
      </c>
      <c r="C946" s="147" t="s">
        <v>3127</v>
      </c>
      <c r="D946" s="147" t="s">
        <v>392</v>
      </c>
      <c r="E946" s="147">
        <v>14800</v>
      </c>
    </row>
    <row r="947" spans="2:5" x14ac:dyDescent="0.4">
      <c r="B947" s="147" t="s">
        <v>1186</v>
      </c>
      <c r="C947" s="147" t="s">
        <v>2761</v>
      </c>
      <c r="D947" s="147"/>
      <c r="E947" s="147" t="s">
        <v>1185</v>
      </c>
    </row>
    <row r="948" spans="2:5" x14ac:dyDescent="0.4">
      <c r="B948" s="147" t="s">
        <v>1187</v>
      </c>
      <c r="C948" s="147" t="s">
        <v>3128</v>
      </c>
      <c r="D948" s="147"/>
      <c r="E948" s="147">
        <v>773000</v>
      </c>
    </row>
    <row r="949" spans="2:5" x14ac:dyDescent="0.4">
      <c r="B949" s="147" t="s">
        <v>1784</v>
      </c>
      <c r="C949" s="147" t="s">
        <v>3129</v>
      </c>
      <c r="D949" s="147"/>
      <c r="E949" s="147">
        <v>847000</v>
      </c>
    </row>
    <row r="950" spans="2:5" x14ac:dyDescent="0.4">
      <c r="B950" s="147" t="s">
        <v>1188</v>
      </c>
      <c r="C950" s="147" t="s">
        <v>2764</v>
      </c>
      <c r="D950" s="147"/>
      <c r="E950" s="147">
        <v>33000</v>
      </c>
    </row>
    <row r="951" spans="2:5" x14ac:dyDescent="0.4">
      <c r="B951" s="147" t="s">
        <v>1189</v>
      </c>
      <c r="C951" s="147" t="s">
        <v>2765</v>
      </c>
      <c r="D951" s="147"/>
      <c r="E951" s="147">
        <v>38200</v>
      </c>
    </row>
    <row r="952" spans="2:5" x14ac:dyDescent="0.4">
      <c r="B952" s="147" t="s">
        <v>1190</v>
      </c>
      <c r="C952" s="147" t="s">
        <v>2766</v>
      </c>
      <c r="D952" s="147"/>
      <c r="E952" s="147">
        <v>54200</v>
      </c>
    </row>
    <row r="953" spans="2:5" x14ac:dyDescent="0.4">
      <c r="B953" s="147" t="s">
        <v>1191</v>
      </c>
      <c r="C953" s="147" t="s">
        <v>2767</v>
      </c>
      <c r="D953" s="147"/>
      <c r="E953" s="147">
        <v>17000</v>
      </c>
    </row>
    <row r="954" spans="2:5" x14ac:dyDescent="0.4">
      <c r="B954" s="147" t="s">
        <v>1192</v>
      </c>
      <c r="C954" s="147" t="s">
        <v>2768</v>
      </c>
      <c r="D954" s="147"/>
      <c r="E954" s="147">
        <v>39500</v>
      </c>
    </row>
    <row r="955" spans="2:5" x14ac:dyDescent="0.4">
      <c r="B955" s="147" t="s">
        <v>1193</v>
      </c>
      <c r="C955" s="147" t="s">
        <v>2769</v>
      </c>
      <c r="D955" s="147"/>
      <c r="E955" s="147">
        <v>2930</v>
      </c>
    </row>
    <row r="956" spans="2:5" x14ac:dyDescent="0.4">
      <c r="B956" s="147" t="s">
        <v>1194</v>
      </c>
      <c r="C956" s="147" t="s">
        <v>2770</v>
      </c>
      <c r="D956" s="147"/>
      <c r="E956" s="147">
        <v>11700</v>
      </c>
    </row>
    <row r="957" spans="2:5" x14ac:dyDescent="0.4">
      <c r="B957" s="147" t="s">
        <v>1195</v>
      </c>
      <c r="C957" s="147" t="s">
        <v>2771</v>
      </c>
      <c r="D957" s="147"/>
      <c r="E957" s="147">
        <v>60800</v>
      </c>
    </row>
    <row r="958" spans="2:5" x14ac:dyDescent="0.4">
      <c r="B958" s="147" t="s">
        <v>1785</v>
      </c>
      <c r="C958" s="147" t="s">
        <v>2772</v>
      </c>
      <c r="D958" s="147"/>
      <c r="E958" s="147">
        <v>62300</v>
      </c>
    </row>
    <row r="959" spans="2:5" x14ac:dyDescent="0.4">
      <c r="B959" s="147" t="s">
        <v>1196</v>
      </c>
      <c r="C959" s="147" t="s">
        <v>2773</v>
      </c>
      <c r="D959" s="147"/>
      <c r="E959" s="147">
        <v>115000</v>
      </c>
    </row>
    <row r="960" spans="2:5" x14ac:dyDescent="0.4">
      <c r="B960" s="147" t="s">
        <v>1197</v>
      </c>
      <c r="C960" s="147" t="s">
        <v>2774</v>
      </c>
      <c r="D960" s="147"/>
      <c r="E960" s="147">
        <v>116000</v>
      </c>
    </row>
    <row r="961" spans="2:5" x14ac:dyDescent="0.4">
      <c r="B961" s="147" t="s">
        <v>1198</v>
      </c>
      <c r="C961" s="147" t="s">
        <v>2775</v>
      </c>
      <c r="D961" s="147"/>
      <c r="E961" s="147">
        <v>176000</v>
      </c>
    </row>
    <row r="962" spans="2:5" x14ac:dyDescent="0.4">
      <c r="B962" s="147" t="s">
        <v>1199</v>
      </c>
      <c r="C962" s="147" t="s">
        <v>2776</v>
      </c>
      <c r="D962" s="147"/>
      <c r="E962" s="147">
        <v>16300</v>
      </c>
    </row>
    <row r="963" spans="2:5" x14ac:dyDescent="0.4">
      <c r="B963" s="147" t="s">
        <v>1200</v>
      </c>
      <c r="C963" s="147" t="s">
        <v>2777</v>
      </c>
      <c r="D963" s="147"/>
      <c r="E963" s="147">
        <v>30700</v>
      </c>
    </row>
    <row r="964" spans="2:5" x14ac:dyDescent="0.4">
      <c r="B964" s="147" t="s">
        <v>1201</v>
      </c>
      <c r="C964" s="147" t="s">
        <v>2778</v>
      </c>
      <c r="D964" s="147" t="s">
        <v>659</v>
      </c>
      <c r="E964" s="147">
        <v>16</v>
      </c>
    </row>
    <row r="965" spans="2:5" x14ac:dyDescent="0.4">
      <c r="B965" s="147" t="s">
        <v>1202</v>
      </c>
      <c r="C965" s="147" t="s">
        <v>2779</v>
      </c>
      <c r="D965" s="147"/>
      <c r="E965" s="147">
        <v>40700</v>
      </c>
    </row>
    <row r="966" spans="2:5" x14ac:dyDescent="0.4">
      <c r="B966" s="147" t="s">
        <v>1787</v>
      </c>
      <c r="C966" s="147" t="s">
        <v>3130</v>
      </c>
      <c r="D966" s="147"/>
      <c r="E966" s="147">
        <v>505</v>
      </c>
    </row>
    <row r="967" spans="2:5" x14ac:dyDescent="0.4">
      <c r="B967" s="147" t="s">
        <v>1203</v>
      </c>
      <c r="C967" s="147" t="s">
        <v>2781</v>
      </c>
      <c r="D967" s="147"/>
      <c r="E967" s="147">
        <v>3850</v>
      </c>
    </row>
    <row r="968" spans="2:5" x14ac:dyDescent="0.4">
      <c r="B968" s="147" t="s">
        <v>1204</v>
      </c>
      <c r="C968" s="147" t="s">
        <v>2782</v>
      </c>
      <c r="D968" s="147" t="s">
        <v>332</v>
      </c>
      <c r="E968" s="147">
        <v>6</v>
      </c>
    </row>
    <row r="969" spans="2:5" x14ac:dyDescent="0.4">
      <c r="B969" s="147" t="s">
        <v>1205</v>
      </c>
      <c r="C969" s="147" t="s">
        <v>2783</v>
      </c>
      <c r="D969" s="147" t="s">
        <v>332</v>
      </c>
      <c r="E969" s="147">
        <v>10</v>
      </c>
    </row>
    <row r="970" spans="2:5" x14ac:dyDescent="0.4">
      <c r="B970" s="147" t="s">
        <v>1206</v>
      </c>
      <c r="C970" s="147" t="s">
        <v>2784</v>
      </c>
      <c r="D970" s="147" t="s">
        <v>335</v>
      </c>
      <c r="E970" s="147">
        <v>35</v>
      </c>
    </row>
    <row r="971" spans="2:5" x14ac:dyDescent="0.4">
      <c r="B971" s="147" t="s">
        <v>1207</v>
      </c>
      <c r="C971" s="147" t="s">
        <v>2785</v>
      </c>
      <c r="D971" s="147" t="s">
        <v>332</v>
      </c>
      <c r="E971" s="147">
        <v>25</v>
      </c>
    </row>
    <row r="972" spans="2:5" x14ac:dyDescent="0.4">
      <c r="B972" s="147" t="s">
        <v>1208</v>
      </c>
      <c r="C972" s="147" t="s">
        <v>2786</v>
      </c>
      <c r="D972" s="147" t="s">
        <v>332</v>
      </c>
      <c r="E972" s="147">
        <v>452</v>
      </c>
    </row>
    <row r="973" spans="2:5" x14ac:dyDescent="0.4">
      <c r="B973" s="147" t="s">
        <v>1209</v>
      </c>
      <c r="C973" s="147" t="s">
        <v>2787</v>
      </c>
      <c r="D973" s="147"/>
      <c r="E973" s="147">
        <v>142</v>
      </c>
    </row>
    <row r="974" spans="2:5" x14ac:dyDescent="0.4">
      <c r="B974" s="147" t="s">
        <v>1210</v>
      </c>
      <c r="C974" s="147" t="s">
        <v>2788</v>
      </c>
      <c r="D974" s="147"/>
      <c r="E974" s="147">
        <v>309</v>
      </c>
    </row>
    <row r="975" spans="2:5" x14ac:dyDescent="0.4">
      <c r="B975" s="147" t="s">
        <v>1211</v>
      </c>
      <c r="C975" s="147" t="s">
        <v>2789</v>
      </c>
      <c r="D975" s="147"/>
      <c r="E975" s="147">
        <v>183</v>
      </c>
    </row>
    <row r="976" spans="2:5" x14ac:dyDescent="0.4">
      <c r="B976" s="147" t="s">
        <v>1212</v>
      </c>
      <c r="C976" s="147" t="s">
        <v>2790</v>
      </c>
      <c r="D976" s="147"/>
      <c r="E976" s="147">
        <v>94</v>
      </c>
    </row>
    <row r="977" spans="2:5" x14ac:dyDescent="0.4">
      <c r="B977" s="147" t="s">
        <v>1213</v>
      </c>
      <c r="C977" s="147" t="s">
        <v>2791</v>
      </c>
      <c r="D977" s="147"/>
      <c r="E977" s="147">
        <v>147</v>
      </c>
    </row>
    <row r="978" spans="2:5" x14ac:dyDescent="0.4">
      <c r="B978" s="147" t="s">
        <v>1214</v>
      </c>
      <c r="C978" s="147" t="s">
        <v>2792</v>
      </c>
      <c r="D978" s="147"/>
      <c r="E978" s="147">
        <v>1630</v>
      </c>
    </row>
    <row r="979" spans="2:5" x14ac:dyDescent="0.4">
      <c r="B979" s="147" t="s">
        <v>1215</v>
      </c>
      <c r="C979" s="147" t="s">
        <v>2793</v>
      </c>
      <c r="D979" s="147"/>
      <c r="E979" s="147">
        <v>2110</v>
      </c>
    </row>
    <row r="980" spans="2:5" x14ac:dyDescent="0.4">
      <c r="B980" s="147" t="s">
        <v>1216</v>
      </c>
      <c r="C980" s="147" t="s">
        <v>2794</v>
      </c>
      <c r="D980" s="147"/>
      <c r="E980" s="147">
        <v>2610</v>
      </c>
    </row>
    <row r="981" spans="2:5" x14ac:dyDescent="0.4">
      <c r="B981" s="147" t="s">
        <v>1788</v>
      </c>
      <c r="C981" s="147" t="s">
        <v>2795</v>
      </c>
      <c r="D981" s="147"/>
      <c r="E981" s="147">
        <v>569</v>
      </c>
    </row>
    <row r="982" spans="2:5" x14ac:dyDescent="0.4">
      <c r="B982" s="147" t="s">
        <v>1217</v>
      </c>
      <c r="C982" s="147" t="s">
        <v>2796</v>
      </c>
      <c r="D982" s="147"/>
      <c r="E982" s="147">
        <v>616</v>
      </c>
    </row>
    <row r="983" spans="2:5" x14ac:dyDescent="0.4">
      <c r="B983" s="147" t="s">
        <v>1218</v>
      </c>
      <c r="C983" s="147" t="s">
        <v>2797</v>
      </c>
      <c r="D983" s="147"/>
      <c r="E983" s="147">
        <v>88</v>
      </c>
    </row>
    <row r="984" spans="2:5" x14ac:dyDescent="0.4">
      <c r="B984" s="147" t="s">
        <v>1219</v>
      </c>
      <c r="C984" s="147" t="s">
        <v>2798</v>
      </c>
      <c r="D984" s="147"/>
      <c r="E984" s="147">
        <v>447</v>
      </c>
    </row>
    <row r="985" spans="2:5" x14ac:dyDescent="0.4">
      <c r="B985" s="147" t="s">
        <v>1220</v>
      </c>
      <c r="C985" s="147" t="s">
        <v>2799</v>
      </c>
      <c r="D985" s="147"/>
      <c r="E985" s="147">
        <v>1510</v>
      </c>
    </row>
    <row r="986" spans="2:5" x14ac:dyDescent="0.4">
      <c r="B986" s="147" t="s">
        <v>1221</v>
      </c>
      <c r="C986" s="147" t="s">
        <v>2800</v>
      </c>
      <c r="D986" s="147"/>
      <c r="E986" s="147">
        <v>4630</v>
      </c>
    </row>
    <row r="987" spans="2:5" x14ac:dyDescent="0.4">
      <c r="B987" s="147" t="s">
        <v>1222</v>
      </c>
      <c r="C987" s="147" t="s">
        <v>2801</v>
      </c>
      <c r="D987" s="147"/>
      <c r="E987" s="147">
        <v>4060</v>
      </c>
    </row>
    <row r="988" spans="2:5" x14ac:dyDescent="0.4">
      <c r="B988" s="147" t="s">
        <v>1223</v>
      </c>
      <c r="C988" s="147" t="s">
        <v>2802</v>
      </c>
      <c r="D988" s="147"/>
      <c r="E988" s="147">
        <v>264</v>
      </c>
    </row>
    <row r="989" spans="2:5" x14ac:dyDescent="0.4">
      <c r="B989" s="147" t="s">
        <v>1224</v>
      </c>
      <c r="C989" s="147" t="s">
        <v>2803</v>
      </c>
      <c r="D989" s="147"/>
      <c r="E989" s="147">
        <v>897</v>
      </c>
    </row>
    <row r="990" spans="2:5" x14ac:dyDescent="0.4">
      <c r="B990" s="147" t="s">
        <v>1225</v>
      </c>
      <c r="C990" s="147" t="s">
        <v>2804</v>
      </c>
      <c r="D990" s="147"/>
      <c r="E990" s="147">
        <v>233</v>
      </c>
    </row>
    <row r="991" spans="2:5" x14ac:dyDescent="0.4">
      <c r="B991" s="147" t="s">
        <v>1226</v>
      </c>
      <c r="C991" s="147" t="s">
        <v>3131</v>
      </c>
      <c r="D991" s="147"/>
      <c r="E991" s="147">
        <v>561</v>
      </c>
    </row>
    <row r="992" spans="2:5" x14ac:dyDescent="0.4">
      <c r="B992" s="147" t="s">
        <v>1227</v>
      </c>
      <c r="C992" s="147" t="s">
        <v>3132</v>
      </c>
      <c r="D992" s="147"/>
      <c r="E992" s="147">
        <v>645</v>
      </c>
    </row>
    <row r="993" spans="2:5" x14ac:dyDescent="0.4">
      <c r="B993" s="147" t="s">
        <v>1228</v>
      </c>
      <c r="C993" s="147" t="s">
        <v>3133</v>
      </c>
      <c r="D993" s="147"/>
      <c r="E993" s="147">
        <v>1650</v>
      </c>
    </row>
    <row r="994" spans="2:5" x14ac:dyDescent="0.4">
      <c r="B994" s="147" t="s">
        <v>1229</v>
      </c>
      <c r="C994" s="147" t="s">
        <v>3134</v>
      </c>
      <c r="D994" s="147"/>
      <c r="E994" s="147">
        <v>1720</v>
      </c>
    </row>
    <row r="995" spans="2:5" x14ac:dyDescent="0.4">
      <c r="B995" s="147" t="s">
        <v>1230</v>
      </c>
      <c r="C995" s="147" t="s">
        <v>2809</v>
      </c>
      <c r="D995" s="147"/>
      <c r="E995" s="147">
        <v>741</v>
      </c>
    </row>
    <row r="996" spans="2:5" x14ac:dyDescent="0.4">
      <c r="B996" s="147" t="s">
        <v>1231</v>
      </c>
      <c r="C996" s="147" t="s">
        <v>2810</v>
      </c>
      <c r="D996" s="147"/>
      <c r="E996" s="147">
        <v>2090</v>
      </c>
    </row>
    <row r="997" spans="2:5" x14ac:dyDescent="0.4">
      <c r="B997" s="147" t="s">
        <v>1232</v>
      </c>
      <c r="C997" s="147" t="s">
        <v>2811</v>
      </c>
      <c r="D997" s="147"/>
      <c r="E997" s="147">
        <v>4610</v>
      </c>
    </row>
    <row r="998" spans="2:5" x14ac:dyDescent="0.4">
      <c r="B998" s="147" t="s">
        <v>1233</v>
      </c>
      <c r="C998" s="147" t="s">
        <v>2812</v>
      </c>
      <c r="D998" s="147" t="s">
        <v>659</v>
      </c>
      <c r="E998" s="147">
        <v>2560</v>
      </c>
    </row>
    <row r="999" spans="2:5" x14ac:dyDescent="0.4">
      <c r="B999" s="147" t="s">
        <v>1234</v>
      </c>
      <c r="C999" s="147" t="s">
        <v>2813</v>
      </c>
      <c r="D999" s="147" t="s">
        <v>659</v>
      </c>
      <c r="E999" s="147">
        <v>1940</v>
      </c>
    </row>
    <row r="1000" spans="2:5" x14ac:dyDescent="0.4">
      <c r="B1000" s="147" t="s">
        <v>1236</v>
      </c>
      <c r="C1000" s="147" t="s">
        <v>1235</v>
      </c>
      <c r="D1000" s="147"/>
      <c r="E1000" s="147">
        <v>2500</v>
      </c>
    </row>
    <row r="1001" spans="2:5" x14ac:dyDescent="0.4">
      <c r="B1001" s="147" t="s">
        <v>1238</v>
      </c>
      <c r="C1001" s="147" t="s">
        <v>1237</v>
      </c>
      <c r="D1001" s="147"/>
      <c r="E1001" s="147">
        <v>2850</v>
      </c>
    </row>
    <row r="1002" spans="2:5" x14ac:dyDescent="0.4">
      <c r="B1002" s="147" t="s">
        <v>1240</v>
      </c>
      <c r="C1002" s="147" t="s">
        <v>1239</v>
      </c>
      <c r="D1002" s="147"/>
      <c r="E1002" s="147">
        <v>3340</v>
      </c>
    </row>
    <row r="1003" spans="2:5" x14ac:dyDescent="0.4">
      <c r="B1003" s="147" t="s">
        <v>1242</v>
      </c>
      <c r="C1003" s="147" t="s">
        <v>2814</v>
      </c>
      <c r="D1003" s="147" t="s">
        <v>1241</v>
      </c>
      <c r="E1003" s="147">
        <v>9420</v>
      </c>
    </row>
    <row r="1004" spans="2:5" x14ac:dyDescent="0.4">
      <c r="B1004" s="147" t="s">
        <v>1244</v>
      </c>
      <c r="C1004" s="147" t="s">
        <v>1243</v>
      </c>
      <c r="D1004" s="147"/>
      <c r="E1004" s="147">
        <v>20200</v>
      </c>
    </row>
    <row r="1005" spans="2:5" x14ac:dyDescent="0.4">
      <c r="B1005" s="147" t="s">
        <v>1246</v>
      </c>
      <c r="C1005" s="147" t="s">
        <v>1245</v>
      </c>
      <c r="D1005" s="147"/>
      <c r="E1005" s="147">
        <v>35000</v>
      </c>
    </row>
    <row r="1006" spans="2:5" x14ac:dyDescent="0.4">
      <c r="B1006" s="147" t="s">
        <v>1248</v>
      </c>
      <c r="C1006" s="147" t="s">
        <v>1247</v>
      </c>
      <c r="D1006" s="147"/>
      <c r="E1006" s="147">
        <v>23700</v>
      </c>
    </row>
    <row r="1007" spans="2:5" x14ac:dyDescent="0.4">
      <c r="B1007" s="147" t="s">
        <v>1250</v>
      </c>
      <c r="C1007" s="147" t="s">
        <v>1249</v>
      </c>
      <c r="D1007" s="147"/>
      <c r="E1007" s="147">
        <v>78800</v>
      </c>
    </row>
    <row r="1008" spans="2:5" x14ac:dyDescent="0.4">
      <c r="B1008" s="147" t="s">
        <v>1252</v>
      </c>
      <c r="C1008" s="147" t="s">
        <v>1251</v>
      </c>
      <c r="D1008" s="147"/>
      <c r="E1008" s="147">
        <v>6200</v>
      </c>
    </row>
    <row r="1009" spans="2:5" x14ac:dyDescent="0.4">
      <c r="B1009" s="147" t="s">
        <v>1254</v>
      </c>
      <c r="C1009" s="147" t="s">
        <v>1253</v>
      </c>
      <c r="D1009" s="147"/>
      <c r="E1009" s="147">
        <v>3610</v>
      </c>
    </row>
    <row r="1010" spans="2:5" x14ac:dyDescent="0.4">
      <c r="B1010" s="147" t="s">
        <v>1256</v>
      </c>
      <c r="C1010" s="147" t="s">
        <v>1255</v>
      </c>
      <c r="D1010" s="147"/>
      <c r="E1010" s="147">
        <v>5190</v>
      </c>
    </row>
    <row r="1011" spans="2:5" x14ac:dyDescent="0.4">
      <c r="B1011" s="147" t="s">
        <v>1258</v>
      </c>
      <c r="C1011" s="147" t="s">
        <v>1257</v>
      </c>
      <c r="D1011" s="147"/>
      <c r="E1011" s="147">
        <v>1640</v>
      </c>
    </row>
    <row r="1012" spans="2:5" x14ac:dyDescent="0.4">
      <c r="B1012" s="147" t="s">
        <v>1260</v>
      </c>
      <c r="C1012" s="147" t="s">
        <v>1259</v>
      </c>
      <c r="D1012" s="147"/>
      <c r="E1012" s="147">
        <v>2800</v>
      </c>
    </row>
    <row r="1013" spans="2:5" x14ac:dyDescent="0.4">
      <c r="B1013" s="147" t="s">
        <v>1262</v>
      </c>
      <c r="C1013" s="147" t="s">
        <v>1261</v>
      </c>
      <c r="D1013" s="147"/>
      <c r="E1013" s="147">
        <v>14100</v>
      </c>
    </row>
    <row r="1014" spans="2:5" x14ac:dyDescent="0.4">
      <c r="B1014" s="147" t="s">
        <v>1264</v>
      </c>
      <c r="C1014" s="147" t="s">
        <v>1263</v>
      </c>
      <c r="D1014" s="147"/>
      <c r="E1014" s="147">
        <v>13700</v>
      </c>
    </row>
    <row r="1015" spans="2:5" x14ac:dyDescent="0.4">
      <c r="B1015" s="147" t="s">
        <v>1266</v>
      </c>
      <c r="C1015" s="147" t="s">
        <v>1265</v>
      </c>
      <c r="D1015" s="147"/>
      <c r="E1015" s="147">
        <v>27400</v>
      </c>
    </row>
    <row r="1016" spans="2:5" x14ac:dyDescent="0.4">
      <c r="B1016" s="147" t="s">
        <v>1268</v>
      </c>
      <c r="C1016" s="147" t="s">
        <v>1267</v>
      </c>
      <c r="D1016" s="147"/>
      <c r="E1016" s="147">
        <v>16200</v>
      </c>
    </row>
    <row r="1017" spans="2:5" x14ac:dyDescent="0.4">
      <c r="B1017" s="147" t="s">
        <v>1270</v>
      </c>
      <c r="C1017" s="147" t="s">
        <v>1269</v>
      </c>
      <c r="D1017" s="147"/>
      <c r="E1017" s="147">
        <v>4360</v>
      </c>
    </row>
    <row r="1018" spans="2:5" x14ac:dyDescent="0.4">
      <c r="B1018" s="147" t="s">
        <v>1272</v>
      </c>
      <c r="C1018" s="147" t="s">
        <v>1271</v>
      </c>
      <c r="D1018" s="147"/>
      <c r="E1018" s="147">
        <v>13800</v>
      </c>
    </row>
    <row r="1019" spans="2:5" x14ac:dyDescent="0.4">
      <c r="B1019" s="147" t="s">
        <v>1274</v>
      </c>
      <c r="C1019" s="147" t="s">
        <v>1273</v>
      </c>
      <c r="D1019" s="147"/>
      <c r="E1019" s="147">
        <v>3400</v>
      </c>
    </row>
    <row r="1020" spans="2:5" x14ac:dyDescent="0.4">
      <c r="B1020" s="147" t="s">
        <v>1276</v>
      </c>
      <c r="C1020" s="147" t="s">
        <v>1275</v>
      </c>
      <c r="D1020" s="147"/>
      <c r="E1020" s="147">
        <v>8260</v>
      </c>
    </row>
    <row r="1021" spans="2:5" x14ac:dyDescent="0.4">
      <c r="B1021" s="147" t="s">
        <v>1277</v>
      </c>
      <c r="C1021" s="147" t="s">
        <v>2815</v>
      </c>
      <c r="D1021" s="147"/>
      <c r="E1021" s="147">
        <v>4190</v>
      </c>
    </row>
    <row r="1022" spans="2:5" x14ac:dyDescent="0.4">
      <c r="B1022" s="147" t="s">
        <v>1278</v>
      </c>
      <c r="C1022" s="147" t="s">
        <v>2816</v>
      </c>
      <c r="D1022" s="147"/>
      <c r="E1022" s="147">
        <v>5790</v>
      </c>
    </row>
    <row r="1023" spans="2:5" x14ac:dyDescent="0.4">
      <c r="B1023" s="147" t="s">
        <v>1279</v>
      </c>
      <c r="C1023" s="147" t="s">
        <v>2817</v>
      </c>
      <c r="D1023" s="147"/>
      <c r="E1023" s="147">
        <v>3800</v>
      </c>
    </row>
    <row r="1024" spans="2:5" x14ac:dyDescent="0.4">
      <c r="B1024" s="147" t="s">
        <v>1280</v>
      </c>
      <c r="C1024" s="147" t="s">
        <v>2818</v>
      </c>
      <c r="D1024" s="147"/>
      <c r="E1024" s="147">
        <v>6140</v>
      </c>
    </row>
    <row r="1025" spans="2:5" x14ac:dyDescent="0.4">
      <c r="B1025" s="147" t="s">
        <v>1281</v>
      </c>
      <c r="C1025" s="147" t="s">
        <v>2819</v>
      </c>
      <c r="D1025" s="147"/>
      <c r="E1025" s="147">
        <v>4080</v>
      </c>
    </row>
    <row r="1026" spans="2:5" x14ac:dyDescent="0.4">
      <c r="B1026" s="147" t="s">
        <v>1282</v>
      </c>
      <c r="C1026" s="147" t="s">
        <v>2820</v>
      </c>
      <c r="D1026" s="147"/>
      <c r="E1026" s="147">
        <v>3510</v>
      </c>
    </row>
    <row r="1027" spans="2:5" x14ac:dyDescent="0.4">
      <c r="B1027" s="147" t="s">
        <v>1283</v>
      </c>
      <c r="C1027" s="147" t="s">
        <v>2821</v>
      </c>
      <c r="D1027" s="147"/>
      <c r="E1027" s="147">
        <v>6180</v>
      </c>
    </row>
    <row r="1028" spans="2:5" x14ac:dyDescent="0.4">
      <c r="B1028" s="147" t="s">
        <v>1285</v>
      </c>
      <c r="C1028" s="147" t="s">
        <v>1284</v>
      </c>
      <c r="D1028" s="147"/>
      <c r="E1028" s="147">
        <v>406000</v>
      </c>
    </row>
    <row r="1029" spans="2:5" x14ac:dyDescent="0.4">
      <c r="B1029" s="147" t="s">
        <v>1790</v>
      </c>
      <c r="C1029" s="147" t="s">
        <v>2822</v>
      </c>
      <c r="D1029" s="147" t="s">
        <v>332</v>
      </c>
      <c r="E1029" s="147">
        <v>167</v>
      </c>
    </row>
    <row r="1030" spans="2:5" x14ac:dyDescent="0.4">
      <c r="B1030" s="147" t="s">
        <v>1792</v>
      </c>
      <c r="C1030" s="147" t="s">
        <v>2823</v>
      </c>
      <c r="D1030" s="147" t="s">
        <v>392</v>
      </c>
      <c r="E1030" s="147">
        <v>766</v>
      </c>
    </row>
    <row r="1031" spans="2:5" x14ac:dyDescent="0.4">
      <c r="B1031" s="147" t="s">
        <v>1522</v>
      </c>
      <c r="C1031" s="147" t="s">
        <v>3275</v>
      </c>
      <c r="D1031" s="147"/>
      <c r="E1031" s="147">
        <v>1110000</v>
      </c>
    </row>
    <row r="1032" spans="2:5" x14ac:dyDescent="0.4">
      <c r="B1032" s="147" t="s">
        <v>1287</v>
      </c>
      <c r="C1032" s="147" t="s">
        <v>1286</v>
      </c>
      <c r="D1032" s="147" t="s">
        <v>335</v>
      </c>
      <c r="E1032" s="147">
        <v>4374</v>
      </c>
    </row>
    <row r="1033" spans="2:5" x14ac:dyDescent="0.4">
      <c r="B1033" s="147" t="s">
        <v>1289</v>
      </c>
      <c r="C1033" s="147" t="s">
        <v>1288</v>
      </c>
      <c r="D1033" s="147" t="s">
        <v>335</v>
      </c>
      <c r="E1033" s="147">
        <v>4658</v>
      </c>
    </row>
    <row r="1034" spans="2:5" x14ac:dyDescent="0.4">
      <c r="B1034" s="147" t="s">
        <v>1291</v>
      </c>
      <c r="C1034" s="147" t="s">
        <v>1290</v>
      </c>
      <c r="D1034" s="147" t="s">
        <v>335</v>
      </c>
      <c r="E1034" s="147">
        <v>5030</v>
      </c>
    </row>
    <row r="1035" spans="2:5" x14ac:dyDescent="0.4">
      <c r="B1035" s="147" t="s">
        <v>1293</v>
      </c>
      <c r="C1035" s="147" t="s">
        <v>1292</v>
      </c>
      <c r="D1035" s="147" t="s">
        <v>335</v>
      </c>
      <c r="E1035" s="147">
        <v>4590</v>
      </c>
    </row>
    <row r="1036" spans="2:5" x14ac:dyDescent="0.4">
      <c r="B1036" s="147" t="s">
        <v>1295</v>
      </c>
      <c r="C1036" s="147" t="s">
        <v>1294</v>
      </c>
      <c r="D1036" s="147" t="s">
        <v>335</v>
      </c>
      <c r="E1036" s="147">
        <v>2083</v>
      </c>
    </row>
    <row r="1037" spans="2:5" x14ac:dyDescent="0.4">
      <c r="B1037" s="147" t="s">
        <v>1297</v>
      </c>
      <c r="C1037" s="147" t="s">
        <v>1296</v>
      </c>
      <c r="D1037" s="147" t="s">
        <v>335</v>
      </c>
      <c r="E1037" s="147">
        <v>2765</v>
      </c>
    </row>
    <row r="1038" spans="2:5" x14ac:dyDescent="0.4">
      <c r="B1038" s="147" t="s">
        <v>1299</v>
      </c>
      <c r="C1038" s="147" t="s">
        <v>1298</v>
      </c>
      <c r="D1038" s="147" t="s">
        <v>335</v>
      </c>
      <c r="E1038" s="147">
        <v>123</v>
      </c>
    </row>
    <row r="1039" spans="2:5" x14ac:dyDescent="0.4">
      <c r="B1039" s="147" t="s">
        <v>1301</v>
      </c>
      <c r="C1039" s="147" t="s">
        <v>1300</v>
      </c>
      <c r="D1039" s="147" t="s">
        <v>335</v>
      </c>
      <c r="E1039" s="147">
        <v>151</v>
      </c>
    </row>
    <row r="1040" spans="2:5" x14ac:dyDescent="0.4">
      <c r="B1040" s="147" t="s">
        <v>1303</v>
      </c>
      <c r="C1040" s="147" t="s">
        <v>1302</v>
      </c>
      <c r="D1040" s="147" t="s">
        <v>335</v>
      </c>
      <c r="E1040" s="147">
        <v>255</v>
      </c>
    </row>
    <row r="1041" spans="2:5" x14ac:dyDescent="0.4">
      <c r="B1041" s="147" t="s">
        <v>1308</v>
      </c>
      <c r="C1041" s="147" t="s">
        <v>1307</v>
      </c>
      <c r="D1041" s="147" t="s">
        <v>335</v>
      </c>
      <c r="E1041" s="147">
        <v>25</v>
      </c>
    </row>
    <row r="1042" spans="2:5" x14ac:dyDescent="0.4">
      <c r="B1042" s="147" t="s">
        <v>1310</v>
      </c>
      <c r="C1042" s="147" t="s">
        <v>1309</v>
      </c>
      <c r="D1042" s="147" t="s">
        <v>659</v>
      </c>
      <c r="E1042" s="147">
        <v>13</v>
      </c>
    </row>
    <row r="1043" spans="2:5" x14ac:dyDescent="0.4">
      <c r="B1043" s="147" t="s">
        <v>1312</v>
      </c>
      <c r="C1043" s="147" t="s">
        <v>1311</v>
      </c>
      <c r="D1043" s="147" t="s">
        <v>659</v>
      </c>
      <c r="E1043" s="147">
        <v>65</v>
      </c>
    </row>
    <row r="1044" spans="2:5" x14ac:dyDescent="0.4">
      <c r="B1044" s="147" t="s">
        <v>1314</v>
      </c>
      <c r="C1044" s="147" t="s">
        <v>1313</v>
      </c>
      <c r="D1044" s="147" t="s">
        <v>659</v>
      </c>
      <c r="E1044" s="147">
        <v>9</v>
      </c>
    </row>
    <row r="1045" spans="2:5" x14ac:dyDescent="0.4">
      <c r="B1045" s="147" t="s">
        <v>1316</v>
      </c>
      <c r="C1045" s="147" t="s">
        <v>1315</v>
      </c>
      <c r="D1045" s="147" t="s">
        <v>659</v>
      </c>
      <c r="E1045" s="147">
        <v>7</v>
      </c>
    </row>
    <row r="1046" spans="2:5" x14ac:dyDescent="0.4">
      <c r="B1046" s="147" t="s">
        <v>1319</v>
      </c>
      <c r="C1046" s="147" t="s">
        <v>1318</v>
      </c>
      <c r="D1046" s="147" t="s">
        <v>1317</v>
      </c>
      <c r="E1046" s="147">
        <v>1870</v>
      </c>
    </row>
    <row r="1047" spans="2:5" x14ac:dyDescent="0.4">
      <c r="B1047" s="147" t="s">
        <v>1322</v>
      </c>
      <c r="C1047" s="147" t="s">
        <v>1321</v>
      </c>
      <c r="D1047" s="147" t="s">
        <v>1320</v>
      </c>
      <c r="E1047" s="147">
        <v>1010</v>
      </c>
    </row>
    <row r="1048" spans="2:5" x14ac:dyDescent="0.4">
      <c r="B1048" s="147" t="s">
        <v>1324</v>
      </c>
      <c r="C1048" s="147" t="s">
        <v>1323</v>
      </c>
      <c r="D1048" s="147" t="s">
        <v>1317</v>
      </c>
      <c r="E1048" s="147">
        <v>252</v>
      </c>
    </row>
    <row r="1049" spans="2:5" x14ac:dyDescent="0.4">
      <c r="B1049" s="147" t="s">
        <v>1326</v>
      </c>
      <c r="C1049" s="147" t="s">
        <v>1325</v>
      </c>
      <c r="D1049" s="147" t="s">
        <v>1320</v>
      </c>
      <c r="E1049" s="147">
        <v>267</v>
      </c>
    </row>
    <row r="1050" spans="2:5" x14ac:dyDescent="0.4">
      <c r="B1050" s="147" t="s">
        <v>1328</v>
      </c>
      <c r="C1050" s="147" t="s">
        <v>1327</v>
      </c>
      <c r="D1050" s="147" t="s">
        <v>1317</v>
      </c>
      <c r="E1050" s="147">
        <v>620</v>
      </c>
    </row>
    <row r="1051" spans="2:5" x14ac:dyDescent="0.4">
      <c r="B1051" s="147" t="s">
        <v>1330</v>
      </c>
      <c r="C1051" s="147" t="s">
        <v>1329</v>
      </c>
      <c r="D1051" s="147" t="s">
        <v>1320</v>
      </c>
      <c r="E1051" s="147">
        <v>866</v>
      </c>
    </row>
    <row r="1052" spans="2:5" x14ac:dyDescent="0.4">
      <c r="B1052" s="147" t="s">
        <v>1332</v>
      </c>
      <c r="C1052" s="147" t="s">
        <v>1331</v>
      </c>
      <c r="D1052" s="147" t="s">
        <v>1317</v>
      </c>
      <c r="E1052" s="147">
        <v>582</v>
      </c>
    </row>
    <row r="1053" spans="2:5" x14ac:dyDescent="0.4">
      <c r="B1053" s="147" t="s">
        <v>1334</v>
      </c>
      <c r="C1053" s="147" t="s">
        <v>1333</v>
      </c>
      <c r="D1053" s="147" t="s">
        <v>1320</v>
      </c>
      <c r="E1053" s="147">
        <v>757</v>
      </c>
    </row>
    <row r="1054" spans="2:5" x14ac:dyDescent="0.4">
      <c r="B1054" s="147" t="s">
        <v>1336</v>
      </c>
      <c r="C1054" s="147" t="s">
        <v>1335</v>
      </c>
      <c r="D1054" s="147" t="s">
        <v>335</v>
      </c>
      <c r="E1054" s="147">
        <v>18</v>
      </c>
    </row>
    <row r="1055" spans="2:5" x14ac:dyDescent="0.4">
      <c r="B1055" s="147" t="s">
        <v>1338</v>
      </c>
      <c r="C1055" s="147" t="s">
        <v>1337</v>
      </c>
      <c r="D1055" s="147" t="s">
        <v>392</v>
      </c>
      <c r="E1055" s="147">
        <v>4</v>
      </c>
    </row>
    <row r="1056" spans="2:5" x14ac:dyDescent="0.4">
      <c r="B1056" s="147" t="s">
        <v>1340</v>
      </c>
      <c r="C1056" s="147" t="s">
        <v>1339</v>
      </c>
      <c r="D1056" s="147" t="s">
        <v>335</v>
      </c>
      <c r="E1056" s="147">
        <v>26</v>
      </c>
    </row>
    <row r="1057" spans="2:5" x14ac:dyDescent="0.4">
      <c r="B1057" s="147" t="s">
        <v>1342</v>
      </c>
      <c r="C1057" s="147" t="s">
        <v>1341</v>
      </c>
      <c r="D1057" s="147" t="s">
        <v>335</v>
      </c>
      <c r="E1057" s="147">
        <v>595</v>
      </c>
    </row>
    <row r="1058" spans="2:5" x14ac:dyDescent="0.4">
      <c r="B1058" s="147" t="s">
        <v>1343</v>
      </c>
      <c r="C1058" s="147" t="s">
        <v>2827</v>
      </c>
      <c r="D1058" s="147" t="s">
        <v>335</v>
      </c>
      <c r="E1058" s="147">
        <v>5</v>
      </c>
    </row>
    <row r="1059" spans="2:5" x14ac:dyDescent="0.4">
      <c r="B1059" s="147" t="s">
        <v>1345</v>
      </c>
      <c r="C1059" s="147" t="s">
        <v>1344</v>
      </c>
      <c r="D1059" s="147" t="s">
        <v>392</v>
      </c>
      <c r="E1059" s="147">
        <v>4</v>
      </c>
    </row>
    <row r="1060" spans="2:5" x14ac:dyDescent="0.4">
      <c r="B1060" s="147" t="s">
        <v>1347</v>
      </c>
      <c r="C1060" s="147" t="s">
        <v>1346</v>
      </c>
      <c r="D1060" s="147" t="s">
        <v>335</v>
      </c>
      <c r="E1060" s="147">
        <v>28</v>
      </c>
    </row>
    <row r="1061" spans="2:5" x14ac:dyDescent="0.4">
      <c r="B1061" s="147" t="s">
        <v>1349</v>
      </c>
      <c r="C1061" s="147" t="s">
        <v>1348</v>
      </c>
      <c r="D1061" s="147" t="s">
        <v>392</v>
      </c>
      <c r="E1061" s="147">
        <v>18</v>
      </c>
    </row>
    <row r="1062" spans="2:5" x14ac:dyDescent="0.4">
      <c r="B1062" s="147" t="s">
        <v>1351</v>
      </c>
      <c r="C1062" s="147" t="s">
        <v>1350</v>
      </c>
      <c r="D1062" s="147" t="s">
        <v>335</v>
      </c>
      <c r="E1062" s="147">
        <v>18</v>
      </c>
    </row>
    <row r="1063" spans="2:5" x14ac:dyDescent="0.4">
      <c r="B1063" s="147" t="s">
        <v>1795</v>
      </c>
      <c r="C1063" s="147" t="s">
        <v>2828</v>
      </c>
      <c r="D1063" s="147" t="s">
        <v>335</v>
      </c>
      <c r="E1063" s="147">
        <v>461</v>
      </c>
    </row>
    <row r="1064" spans="2:5" x14ac:dyDescent="0.4">
      <c r="B1064" s="147" t="s">
        <v>1796</v>
      </c>
      <c r="C1064" s="147" t="s">
        <v>2829</v>
      </c>
      <c r="D1064" s="147" t="s">
        <v>335</v>
      </c>
      <c r="E1064" s="147">
        <v>461</v>
      </c>
    </row>
    <row r="1065" spans="2:5" x14ac:dyDescent="0.4">
      <c r="B1065" s="147" t="s">
        <v>1797</v>
      </c>
      <c r="C1065" s="147" t="s">
        <v>2830</v>
      </c>
      <c r="D1065" s="147" t="s">
        <v>335</v>
      </c>
      <c r="E1065" s="147">
        <v>259</v>
      </c>
    </row>
    <row r="1066" spans="2:5" x14ac:dyDescent="0.4">
      <c r="B1066" s="147" t="s">
        <v>1798</v>
      </c>
      <c r="C1066" s="147" t="s">
        <v>2831</v>
      </c>
      <c r="D1066" s="147" t="s">
        <v>335</v>
      </c>
      <c r="E1066" s="147">
        <v>312</v>
      </c>
    </row>
    <row r="1067" spans="2:5" x14ac:dyDescent="0.4">
      <c r="B1067" s="147" t="s">
        <v>1352</v>
      </c>
      <c r="C1067" s="147" t="s">
        <v>2832</v>
      </c>
      <c r="D1067" s="147" t="s">
        <v>335</v>
      </c>
      <c r="E1067" s="147">
        <v>103</v>
      </c>
    </row>
    <row r="1068" spans="2:5" x14ac:dyDescent="0.4">
      <c r="B1068" s="147" t="s">
        <v>1353</v>
      </c>
      <c r="C1068" s="147" t="s">
        <v>2833</v>
      </c>
      <c r="D1068" s="147" t="s">
        <v>335</v>
      </c>
      <c r="E1068" s="147">
        <v>23</v>
      </c>
    </row>
    <row r="1069" spans="2:5" x14ac:dyDescent="0.4">
      <c r="B1069" s="147" t="s">
        <v>1355</v>
      </c>
      <c r="C1069" s="147" t="s">
        <v>1354</v>
      </c>
      <c r="D1069" s="147" t="s">
        <v>335</v>
      </c>
      <c r="E1069" s="147">
        <v>737</v>
      </c>
    </row>
    <row r="1070" spans="2:5" x14ac:dyDescent="0.4">
      <c r="B1070" s="147" t="s">
        <v>1799</v>
      </c>
      <c r="C1070" s="147" t="s">
        <v>2834</v>
      </c>
      <c r="D1070" s="147" t="s">
        <v>335</v>
      </c>
      <c r="E1070" s="147">
        <v>656</v>
      </c>
    </row>
    <row r="1071" spans="2:5" x14ac:dyDescent="0.4">
      <c r="B1071" s="147" t="s">
        <v>1800</v>
      </c>
      <c r="C1071" s="147" t="s">
        <v>2835</v>
      </c>
      <c r="D1071" s="147" t="s">
        <v>335</v>
      </c>
      <c r="E1071" s="147">
        <v>581</v>
      </c>
    </row>
    <row r="1072" spans="2:5" x14ac:dyDescent="0.4">
      <c r="B1072" s="147" t="s">
        <v>1357</v>
      </c>
      <c r="C1072" s="147" t="s">
        <v>1356</v>
      </c>
      <c r="D1072" s="147" t="s">
        <v>335</v>
      </c>
      <c r="E1072" s="147">
        <v>282</v>
      </c>
    </row>
    <row r="1073" spans="2:5" x14ac:dyDescent="0.4">
      <c r="B1073" s="147" t="s">
        <v>1801</v>
      </c>
      <c r="C1073" s="147" t="s">
        <v>2836</v>
      </c>
      <c r="D1073" s="147" t="s">
        <v>335</v>
      </c>
      <c r="E1073" s="147">
        <v>246</v>
      </c>
    </row>
    <row r="1074" spans="2:5" x14ac:dyDescent="0.4">
      <c r="B1074" s="147" t="s">
        <v>1802</v>
      </c>
      <c r="C1074" s="147" t="s">
        <v>2837</v>
      </c>
      <c r="D1074" s="147" t="s">
        <v>335</v>
      </c>
      <c r="E1074" s="147">
        <v>246</v>
      </c>
    </row>
    <row r="1075" spans="2:5" x14ac:dyDescent="0.4">
      <c r="B1075" s="147" t="s">
        <v>1359</v>
      </c>
      <c r="C1075" s="147" t="s">
        <v>1358</v>
      </c>
      <c r="D1075" s="147" t="s">
        <v>335</v>
      </c>
      <c r="E1075" s="147">
        <v>16</v>
      </c>
    </row>
    <row r="1076" spans="2:5" x14ac:dyDescent="0.4">
      <c r="B1076" s="147" t="s">
        <v>1361</v>
      </c>
      <c r="C1076" s="147" t="s">
        <v>1360</v>
      </c>
      <c r="D1076" s="147" t="s">
        <v>335</v>
      </c>
      <c r="E1076" s="147">
        <v>280</v>
      </c>
    </row>
    <row r="1077" spans="2:5" x14ac:dyDescent="0.4">
      <c r="B1077" s="147" t="s">
        <v>1364</v>
      </c>
      <c r="C1077" s="147" t="s">
        <v>1363</v>
      </c>
      <c r="D1077" s="147" t="s">
        <v>1362</v>
      </c>
      <c r="E1077" s="147">
        <v>66</v>
      </c>
    </row>
    <row r="1078" spans="2:5" x14ac:dyDescent="0.4">
      <c r="B1078" s="147" t="s">
        <v>1366</v>
      </c>
      <c r="C1078" s="147" t="s">
        <v>1365</v>
      </c>
      <c r="D1078" s="147" t="s">
        <v>1362</v>
      </c>
      <c r="E1078" s="147">
        <v>50</v>
      </c>
    </row>
    <row r="1079" spans="2:5" x14ac:dyDescent="0.4">
      <c r="B1079" s="147" t="s">
        <v>1368</v>
      </c>
      <c r="C1079" s="147" t="s">
        <v>1367</v>
      </c>
      <c r="D1079" s="147" t="s">
        <v>1362</v>
      </c>
      <c r="E1079" s="147">
        <v>111</v>
      </c>
    </row>
    <row r="1080" spans="2:5" x14ac:dyDescent="0.4">
      <c r="B1080" s="147" t="s">
        <v>1370</v>
      </c>
      <c r="C1080" s="147" t="s">
        <v>1369</v>
      </c>
      <c r="D1080" s="147" t="s">
        <v>1362</v>
      </c>
      <c r="E1080" s="147">
        <v>303</v>
      </c>
    </row>
    <row r="1081" spans="2:5" x14ac:dyDescent="0.4">
      <c r="B1081" s="147" t="s">
        <v>1372</v>
      </c>
      <c r="C1081" s="147" t="s">
        <v>1371</v>
      </c>
      <c r="D1081" s="147" t="s">
        <v>1362</v>
      </c>
      <c r="E1081" s="147">
        <v>63</v>
      </c>
    </row>
    <row r="1082" spans="2:5" x14ac:dyDescent="0.4">
      <c r="B1082" s="147" t="s">
        <v>1804</v>
      </c>
      <c r="C1082" s="147" t="s">
        <v>2838</v>
      </c>
      <c r="D1082" s="147" t="s">
        <v>1373</v>
      </c>
      <c r="E1082" s="147">
        <v>2280</v>
      </c>
    </row>
    <row r="1083" spans="2:5" x14ac:dyDescent="0.4">
      <c r="B1083" s="147" t="s">
        <v>1806</v>
      </c>
      <c r="C1083" s="147" t="s">
        <v>2839</v>
      </c>
      <c r="D1083" s="147" t="s">
        <v>1373</v>
      </c>
      <c r="E1083" s="147">
        <v>2540</v>
      </c>
    </row>
    <row r="1084" spans="2:5" x14ac:dyDescent="0.4">
      <c r="B1084" s="147" t="s">
        <v>1807</v>
      </c>
      <c r="C1084" s="147" t="s">
        <v>3276</v>
      </c>
      <c r="D1084" s="147" t="s">
        <v>1373</v>
      </c>
      <c r="E1084" s="147">
        <v>4420</v>
      </c>
    </row>
    <row r="1085" spans="2:5" x14ac:dyDescent="0.4">
      <c r="B1085" s="147" t="s">
        <v>1374</v>
      </c>
      <c r="C1085" s="147" t="s">
        <v>2840</v>
      </c>
      <c r="D1085" s="147" t="s">
        <v>1362</v>
      </c>
      <c r="E1085" s="147">
        <v>694</v>
      </c>
    </row>
    <row r="1086" spans="2:5" x14ac:dyDescent="0.4">
      <c r="B1086" s="147" t="s">
        <v>1809</v>
      </c>
      <c r="C1086" s="147" t="s">
        <v>2841</v>
      </c>
      <c r="D1086" s="147" t="s">
        <v>2842</v>
      </c>
      <c r="E1086" s="147">
        <v>210</v>
      </c>
    </row>
    <row r="1087" spans="2:5" x14ac:dyDescent="0.4">
      <c r="B1087" s="147" t="s">
        <v>1810</v>
      </c>
      <c r="C1087" s="147" t="s">
        <v>2843</v>
      </c>
      <c r="D1087" s="147" t="s">
        <v>335</v>
      </c>
      <c r="E1087" s="147">
        <v>49</v>
      </c>
    </row>
    <row r="1088" spans="2:5" x14ac:dyDescent="0.4">
      <c r="B1088" s="147" t="s">
        <v>1811</v>
      </c>
      <c r="C1088" s="147" t="s">
        <v>2844</v>
      </c>
      <c r="D1088" s="147" t="s">
        <v>2842</v>
      </c>
      <c r="E1088" s="147">
        <v>31</v>
      </c>
    </row>
    <row r="1089" spans="2:5" x14ac:dyDescent="0.4">
      <c r="B1089" s="147" t="s">
        <v>1812</v>
      </c>
      <c r="C1089" s="147" t="s">
        <v>2845</v>
      </c>
      <c r="D1089" s="147" t="s">
        <v>1375</v>
      </c>
      <c r="E1089" s="147">
        <v>2800</v>
      </c>
    </row>
    <row r="1090" spans="2:5" x14ac:dyDescent="0.4">
      <c r="B1090" s="147" t="s">
        <v>1813</v>
      </c>
      <c r="C1090" s="147" t="s">
        <v>2846</v>
      </c>
      <c r="D1090" s="147" t="s">
        <v>1373</v>
      </c>
      <c r="E1090" s="147">
        <v>14100</v>
      </c>
    </row>
    <row r="1091" spans="2:5" x14ac:dyDescent="0.4">
      <c r="B1091" s="147" t="s">
        <v>1814</v>
      </c>
      <c r="C1091" s="147" t="s">
        <v>2847</v>
      </c>
      <c r="D1091" s="147" t="s">
        <v>1373</v>
      </c>
      <c r="E1091" s="147">
        <v>13700</v>
      </c>
    </row>
    <row r="1092" spans="2:5" x14ac:dyDescent="0.4">
      <c r="B1092" s="147" t="s">
        <v>1815</v>
      </c>
      <c r="C1092" s="147" t="s">
        <v>2848</v>
      </c>
      <c r="D1092" s="147" t="s">
        <v>1373</v>
      </c>
      <c r="E1092" s="147">
        <v>27400</v>
      </c>
    </row>
    <row r="1093" spans="2:5" x14ac:dyDescent="0.4">
      <c r="B1093" s="147" t="s">
        <v>1816</v>
      </c>
      <c r="C1093" s="147" t="s">
        <v>2849</v>
      </c>
      <c r="D1093" s="147" t="s">
        <v>1373</v>
      </c>
      <c r="E1093" s="147">
        <v>16200</v>
      </c>
    </row>
    <row r="1094" spans="2:5" x14ac:dyDescent="0.4">
      <c r="B1094" s="147" t="s">
        <v>1817</v>
      </c>
      <c r="C1094" s="147" t="s">
        <v>2850</v>
      </c>
      <c r="D1094" s="147" t="s">
        <v>1373</v>
      </c>
      <c r="E1094" s="147">
        <v>4360</v>
      </c>
    </row>
    <row r="1095" spans="2:5" x14ac:dyDescent="0.4">
      <c r="B1095" s="147" t="s">
        <v>1376</v>
      </c>
      <c r="C1095" s="147" t="s">
        <v>2851</v>
      </c>
      <c r="D1095" s="147" t="s">
        <v>1373</v>
      </c>
      <c r="E1095" s="147">
        <v>13800</v>
      </c>
    </row>
    <row r="1096" spans="2:5" x14ac:dyDescent="0.4">
      <c r="B1096" s="147" t="s">
        <v>1377</v>
      </c>
      <c r="C1096" s="147" t="s">
        <v>2852</v>
      </c>
      <c r="D1096" s="147" t="s">
        <v>1373</v>
      </c>
      <c r="E1096" s="147">
        <v>3400</v>
      </c>
    </row>
    <row r="1097" spans="2:5" x14ac:dyDescent="0.4">
      <c r="B1097" s="147" t="s">
        <v>1818</v>
      </c>
      <c r="C1097" s="147" t="s">
        <v>2853</v>
      </c>
      <c r="D1097" s="147" t="s">
        <v>1375</v>
      </c>
      <c r="E1097" s="147">
        <v>8260</v>
      </c>
    </row>
    <row r="1098" spans="2:5" x14ac:dyDescent="0.4">
      <c r="B1098" s="147" t="s">
        <v>1819</v>
      </c>
      <c r="C1098" s="147" t="s">
        <v>2854</v>
      </c>
      <c r="D1098" s="147" t="s">
        <v>335</v>
      </c>
      <c r="E1098" s="147">
        <v>1970</v>
      </c>
    </row>
    <row r="1099" spans="2:5" x14ac:dyDescent="0.4">
      <c r="B1099" s="147" t="s">
        <v>1820</v>
      </c>
      <c r="C1099" s="147" t="s">
        <v>2855</v>
      </c>
      <c r="D1099" s="147" t="s">
        <v>659</v>
      </c>
      <c r="E1099" s="147">
        <v>1340</v>
      </c>
    </row>
    <row r="1100" spans="2:5" x14ac:dyDescent="0.4">
      <c r="B1100" s="147" t="s">
        <v>1821</v>
      </c>
      <c r="C1100" s="147" t="s">
        <v>3135</v>
      </c>
      <c r="D1100" s="147" t="s">
        <v>332</v>
      </c>
      <c r="E1100" s="147">
        <v>926</v>
      </c>
    </row>
    <row r="1101" spans="2:5" x14ac:dyDescent="0.4">
      <c r="B1101" s="147" t="s">
        <v>1822</v>
      </c>
      <c r="C1101" s="147" t="s">
        <v>3277</v>
      </c>
      <c r="D1101" s="147" t="s">
        <v>1362</v>
      </c>
      <c r="E1101" s="147">
        <v>294</v>
      </c>
    </row>
    <row r="1102" spans="2:5" x14ac:dyDescent="0.4">
      <c r="B1102" s="147" t="s">
        <v>1379</v>
      </c>
      <c r="C1102" s="147" t="s">
        <v>1378</v>
      </c>
      <c r="D1102" s="147" t="s">
        <v>1373</v>
      </c>
      <c r="E1102" s="147">
        <v>161</v>
      </c>
    </row>
    <row r="1103" spans="2:5" x14ac:dyDescent="0.4">
      <c r="B1103" s="147" t="s">
        <v>1381</v>
      </c>
      <c r="C1103" s="147" t="s">
        <v>1380</v>
      </c>
      <c r="D1103" s="147" t="s">
        <v>1373</v>
      </c>
      <c r="E1103" s="147">
        <v>163</v>
      </c>
    </row>
    <row r="1104" spans="2:5" x14ac:dyDescent="0.4">
      <c r="B1104" s="147" t="s">
        <v>1383</v>
      </c>
      <c r="C1104" s="147" t="s">
        <v>1382</v>
      </c>
      <c r="D1104" s="147" t="s">
        <v>1373</v>
      </c>
      <c r="E1104" s="147">
        <v>147</v>
      </c>
    </row>
    <row r="1105" spans="2:5" x14ac:dyDescent="0.4">
      <c r="B1105" s="147" t="s">
        <v>1385</v>
      </c>
      <c r="C1105" s="147" t="s">
        <v>1384</v>
      </c>
      <c r="D1105" s="147" t="s">
        <v>1373</v>
      </c>
      <c r="E1105" s="147">
        <v>299</v>
      </c>
    </row>
    <row r="1106" spans="2:5" x14ac:dyDescent="0.4">
      <c r="B1106" s="147" t="s">
        <v>1387</v>
      </c>
      <c r="C1106" s="147" t="s">
        <v>1386</v>
      </c>
      <c r="D1106" s="147" t="s">
        <v>1373</v>
      </c>
      <c r="E1106" s="147">
        <v>442</v>
      </c>
    </row>
    <row r="1107" spans="2:5" x14ac:dyDescent="0.4">
      <c r="B1107" s="147" t="s">
        <v>1390</v>
      </c>
      <c r="C1107" s="147" t="s">
        <v>1389</v>
      </c>
      <c r="D1107" s="147" t="s">
        <v>1388</v>
      </c>
      <c r="E1107" s="147">
        <v>2040</v>
      </c>
    </row>
    <row r="1108" spans="2:5" x14ac:dyDescent="0.4">
      <c r="B1108" s="147" t="s">
        <v>1392</v>
      </c>
      <c r="C1108" s="147" t="s">
        <v>1391</v>
      </c>
      <c r="D1108" s="147" t="s">
        <v>1373</v>
      </c>
      <c r="E1108" s="147">
        <v>1250</v>
      </c>
    </row>
    <row r="1109" spans="2:5" x14ac:dyDescent="0.4">
      <c r="B1109" s="147" t="s">
        <v>1394</v>
      </c>
      <c r="C1109" s="147" t="s">
        <v>1393</v>
      </c>
      <c r="D1109" s="147" t="s">
        <v>1373</v>
      </c>
      <c r="E1109" s="147">
        <v>2330</v>
      </c>
    </row>
    <row r="1110" spans="2:5" x14ac:dyDescent="0.4">
      <c r="B1110" s="147" t="s">
        <v>1396</v>
      </c>
      <c r="C1110" s="147" t="s">
        <v>1395</v>
      </c>
      <c r="D1110" s="147" t="s">
        <v>1373</v>
      </c>
      <c r="E1110" s="147">
        <v>323</v>
      </c>
    </row>
    <row r="1111" spans="2:5" x14ac:dyDescent="0.4">
      <c r="B1111" s="147" t="s">
        <v>1398</v>
      </c>
      <c r="C1111" s="147" t="s">
        <v>1397</v>
      </c>
      <c r="D1111" s="147" t="s">
        <v>1373</v>
      </c>
      <c r="E1111" s="147">
        <v>209</v>
      </c>
    </row>
    <row r="1112" spans="2:5" x14ac:dyDescent="0.4">
      <c r="B1112" s="147" t="s">
        <v>1400</v>
      </c>
      <c r="C1112" s="147" t="s">
        <v>1399</v>
      </c>
      <c r="D1112" s="147" t="s">
        <v>1373</v>
      </c>
      <c r="E1112" s="147">
        <v>3910</v>
      </c>
    </row>
    <row r="1113" spans="2:5" x14ac:dyDescent="0.4">
      <c r="B1113" s="147" t="s">
        <v>1402</v>
      </c>
      <c r="C1113" s="147" t="s">
        <v>1401</v>
      </c>
      <c r="D1113" s="147" t="s">
        <v>1373</v>
      </c>
      <c r="E1113" s="147">
        <v>10200</v>
      </c>
    </row>
    <row r="1114" spans="2:5" x14ac:dyDescent="0.4">
      <c r="B1114" s="147" t="s">
        <v>1404</v>
      </c>
      <c r="C1114" s="147" t="s">
        <v>1403</v>
      </c>
      <c r="D1114" s="147" t="s">
        <v>1373</v>
      </c>
      <c r="E1114" s="147">
        <v>1360</v>
      </c>
    </row>
    <row r="1115" spans="2:5" x14ac:dyDescent="0.4">
      <c r="B1115" s="147" t="s">
        <v>1406</v>
      </c>
      <c r="C1115" s="147" t="s">
        <v>1405</v>
      </c>
      <c r="D1115" s="147" t="s">
        <v>1373</v>
      </c>
      <c r="E1115" s="147">
        <v>2040</v>
      </c>
    </row>
    <row r="1116" spans="2:5" x14ac:dyDescent="0.4">
      <c r="B1116" s="147" t="s">
        <v>1408</v>
      </c>
      <c r="C1116" s="147" t="s">
        <v>1407</v>
      </c>
      <c r="D1116" s="147" t="s">
        <v>1373</v>
      </c>
      <c r="E1116" s="147">
        <v>764</v>
      </c>
    </row>
    <row r="1117" spans="2:5" x14ac:dyDescent="0.4">
      <c r="B1117" s="147" t="s">
        <v>1410</v>
      </c>
      <c r="C1117" s="147" t="s">
        <v>1409</v>
      </c>
      <c r="D1117" s="147" t="s">
        <v>1362</v>
      </c>
      <c r="E1117" s="147">
        <v>263</v>
      </c>
    </row>
    <row r="1118" spans="2:5" x14ac:dyDescent="0.4">
      <c r="B1118" s="147" t="s">
        <v>1412</v>
      </c>
      <c r="C1118" s="147" t="s">
        <v>1411</v>
      </c>
      <c r="D1118" s="147" t="s">
        <v>1362</v>
      </c>
      <c r="E1118" s="147">
        <v>246</v>
      </c>
    </row>
    <row r="1119" spans="2:5" x14ac:dyDescent="0.4">
      <c r="B1119" s="147" t="s">
        <v>1414</v>
      </c>
      <c r="C1119" s="147" t="s">
        <v>1413</v>
      </c>
      <c r="D1119" s="147" t="s">
        <v>1362</v>
      </c>
      <c r="E1119" s="147">
        <v>387</v>
      </c>
    </row>
    <row r="1120" spans="2:5" x14ac:dyDescent="0.4">
      <c r="B1120" s="147" t="s">
        <v>1416</v>
      </c>
      <c r="C1120" s="147" t="s">
        <v>1415</v>
      </c>
      <c r="D1120" s="147" t="s">
        <v>1362</v>
      </c>
      <c r="E1120" s="147">
        <v>452</v>
      </c>
    </row>
    <row r="1121" spans="2:5" x14ac:dyDescent="0.4">
      <c r="B1121" s="147" t="s">
        <v>1418</v>
      </c>
      <c r="C1121" s="147" t="s">
        <v>1417</v>
      </c>
      <c r="D1121" s="147" t="s">
        <v>1362</v>
      </c>
      <c r="E1121" s="147">
        <v>533</v>
      </c>
    </row>
    <row r="1122" spans="2:5" x14ac:dyDescent="0.4">
      <c r="B1122" s="147" t="s">
        <v>1421</v>
      </c>
      <c r="C1122" s="147" t="s">
        <v>2859</v>
      </c>
      <c r="D1122" s="147" t="s">
        <v>659</v>
      </c>
      <c r="E1122" s="147">
        <v>13</v>
      </c>
    </row>
    <row r="1123" spans="2:5" x14ac:dyDescent="0.4">
      <c r="B1123" s="147" t="s">
        <v>1422</v>
      </c>
      <c r="C1123" s="147" t="s">
        <v>2860</v>
      </c>
      <c r="D1123" s="147" t="s">
        <v>659</v>
      </c>
      <c r="E1123" s="147">
        <v>65</v>
      </c>
    </row>
    <row r="1124" spans="2:5" x14ac:dyDescent="0.4">
      <c r="B1124" s="147" t="s">
        <v>1424</v>
      </c>
      <c r="C1124" s="147" t="s">
        <v>1423</v>
      </c>
      <c r="D1124" s="147" t="s">
        <v>335</v>
      </c>
      <c r="E1124" s="147">
        <v>29</v>
      </c>
    </row>
    <row r="1125" spans="2:5" x14ac:dyDescent="0.4">
      <c r="B1125" s="147" t="s">
        <v>1425</v>
      </c>
      <c r="C1125" s="147" t="s">
        <v>2861</v>
      </c>
      <c r="D1125" s="147" t="s">
        <v>659</v>
      </c>
      <c r="E1125" s="147">
        <v>9</v>
      </c>
    </row>
    <row r="1126" spans="2:5" x14ac:dyDescent="0.4">
      <c r="B1126" s="147" t="s">
        <v>1426</v>
      </c>
      <c r="C1126" s="147" t="s">
        <v>2862</v>
      </c>
      <c r="D1126" s="147" t="s">
        <v>659</v>
      </c>
      <c r="E1126" s="147">
        <v>7</v>
      </c>
    </row>
    <row r="1127" spans="2:5" x14ac:dyDescent="0.4">
      <c r="B1127" s="147" t="s">
        <v>1428</v>
      </c>
      <c r="C1127" s="147" t="s">
        <v>1427</v>
      </c>
      <c r="D1127" s="147" t="s">
        <v>1317</v>
      </c>
      <c r="E1127" s="147">
        <v>1870</v>
      </c>
    </row>
    <row r="1128" spans="2:5" x14ac:dyDescent="0.4">
      <c r="B1128" s="147" t="s">
        <v>1430</v>
      </c>
      <c r="C1128" s="147" t="s">
        <v>1429</v>
      </c>
      <c r="D1128" s="147" t="s">
        <v>1320</v>
      </c>
      <c r="E1128" s="147">
        <v>1010</v>
      </c>
    </row>
    <row r="1129" spans="2:5" x14ac:dyDescent="0.4">
      <c r="B1129" s="147" t="s">
        <v>1432</v>
      </c>
      <c r="C1129" s="147" t="s">
        <v>1431</v>
      </c>
      <c r="D1129" s="147" t="s">
        <v>1317</v>
      </c>
      <c r="E1129" s="147">
        <v>252</v>
      </c>
    </row>
    <row r="1130" spans="2:5" x14ac:dyDescent="0.4">
      <c r="B1130" s="147" t="s">
        <v>1434</v>
      </c>
      <c r="C1130" s="147" t="s">
        <v>1433</v>
      </c>
      <c r="D1130" s="147" t="s">
        <v>1320</v>
      </c>
      <c r="E1130" s="147">
        <v>267</v>
      </c>
    </row>
    <row r="1131" spans="2:5" x14ac:dyDescent="0.4">
      <c r="B1131" s="147" t="s">
        <v>1436</v>
      </c>
      <c r="C1131" s="147" t="s">
        <v>1435</v>
      </c>
      <c r="D1131" s="147" t="s">
        <v>335</v>
      </c>
      <c r="E1131" s="147">
        <v>5</v>
      </c>
    </row>
    <row r="1132" spans="2:5" x14ac:dyDescent="0.4">
      <c r="B1132" s="147" t="s">
        <v>1438</v>
      </c>
      <c r="C1132" s="147" t="s">
        <v>1437</v>
      </c>
      <c r="D1132" s="147" t="s">
        <v>392</v>
      </c>
      <c r="E1132" s="147">
        <v>4</v>
      </c>
    </row>
    <row r="1133" spans="2:5" x14ac:dyDescent="0.4">
      <c r="B1133" s="147" t="s">
        <v>1827</v>
      </c>
      <c r="C1133" s="147" t="s">
        <v>3136</v>
      </c>
      <c r="D1133" s="147" t="s">
        <v>335</v>
      </c>
      <c r="E1133" s="147">
        <v>461</v>
      </c>
    </row>
    <row r="1134" spans="2:5" x14ac:dyDescent="0.4">
      <c r="B1134" s="147" t="s">
        <v>1828</v>
      </c>
      <c r="C1134" s="147" t="s">
        <v>3137</v>
      </c>
      <c r="D1134" s="147" t="s">
        <v>335</v>
      </c>
      <c r="E1134" s="147">
        <v>461</v>
      </c>
    </row>
    <row r="1135" spans="2:5" x14ac:dyDescent="0.4">
      <c r="B1135" s="147" t="s">
        <v>2865</v>
      </c>
      <c r="C1135" s="147" t="s">
        <v>3138</v>
      </c>
      <c r="D1135" s="147" t="s">
        <v>335</v>
      </c>
      <c r="E1135" s="147">
        <v>259</v>
      </c>
    </row>
    <row r="1136" spans="2:5" x14ac:dyDescent="0.4">
      <c r="B1136" s="147" t="s">
        <v>1829</v>
      </c>
      <c r="C1136" s="147" t="s">
        <v>3139</v>
      </c>
      <c r="D1136" s="147" t="s">
        <v>335</v>
      </c>
      <c r="E1136" s="147">
        <v>312</v>
      </c>
    </row>
    <row r="1137" spans="2:5" x14ac:dyDescent="0.4">
      <c r="B1137" s="147" t="s">
        <v>1439</v>
      </c>
      <c r="C1137" s="147" t="s">
        <v>2868</v>
      </c>
      <c r="D1137" s="147" t="s">
        <v>335</v>
      </c>
      <c r="E1137" s="147">
        <v>103</v>
      </c>
    </row>
    <row r="1138" spans="2:5" x14ac:dyDescent="0.4">
      <c r="B1138" s="147" t="s">
        <v>1440</v>
      </c>
      <c r="C1138" s="147" t="s">
        <v>2869</v>
      </c>
      <c r="D1138" s="147" t="s">
        <v>335</v>
      </c>
      <c r="E1138" s="147">
        <v>23</v>
      </c>
    </row>
    <row r="1139" spans="2:5" x14ac:dyDescent="0.4">
      <c r="B1139" s="147" t="s">
        <v>1442</v>
      </c>
      <c r="C1139" s="147" t="s">
        <v>1441</v>
      </c>
      <c r="D1139" s="147" t="s">
        <v>335</v>
      </c>
      <c r="E1139" s="147">
        <v>703</v>
      </c>
    </row>
    <row r="1140" spans="2:5" x14ac:dyDescent="0.4">
      <c r="B1140" s="147" t="s">
        <v>1444</v>
      </c>
      <c r="C1140" s="147" t="s">
        <v>1443</v>
      </c>
      <c r="D1140" s="147" t="s">
        <v>335</v>
      </c>
      <c r="E1140" s="147">
        <v>16</v>
      </c>
    </row>
    <row r="1141" spans="2:5" x14ac:dyDescent="0.4">
      <c r="B1141" s="147" t="s">
        <v>1446</v>
      </c>
      <c r="C1141" s="147" t="s">
        <v>1445</v>
      </c>
      <c r="D1141" s="147" t="s">
        <v>1373</v>
      </c>
      <c r="E1141" s="147">
        <v>420</v>
      </c>
    </row>
    <row r="1142" spans="2:5" x14ac:dyDescent="0.4">
      <c r="B1142" s="147" t="s">
        <v>1447</v>
      </c>
      <c r="C1142" s="147" t="s">
        <v>2870</v>
      </c>
      <c r="D1142" s="147" t="s">
        <v>1362</v>
      </c>
      <c r="E1142" s="147">
        <v>3780</v>
      </c>
    </row>
    <row r="1143" spans="2:5" x14ac:dyDescent="0.4">
      <c r="B1143" s="147" t="s">
        <v>1448</v>
      </c>
      <c r="C1143" s="147" t="s">
        <v>2871</v>
      </c>
      <c r="D1143" s="147"/>
      <c r="E1143" s="147">
        <v>17</v>
      </c>
    </row>
    <row r="1144" spans="2:5" x14ac:dyDescent="0.4">
      <c r="B1144" s="147" t="s">
        <v>1832</v>
      </c>
      <c r="C1144" s="147" t="s">
        <v>2872</v>
      </c>
      <c r="D1144" s="147"/>
      <c r="E1144" s="147">
        <v>11</v>
      </c>
    </row>
    <row r="1145" spans="2:5" x14ac:dyDescent="0.4">
      <c r="B1145" s="147" t="s">
        <v>1449</v>
      </c>
      <c r="C1145" s="147" t="s">
        <v>2873</v>
      </c>
      <c r="D1145" s="147"/>
      <c r="E1145" s="147">
        <v>554</v>
      </c>
    </row>
    <row r="1146" spans="2:5" x14ac:dyDescent="0.4">
      <c r="B1146" s="147" t="s">
        <v>1450</v>
      </c>
      <c r="C1146" s="147" t="s">
        <v>2874</v>
      </c>
      <c r="D1146" s="147"/>
      <c r="E1146" s="147">
        <v>884</v>
      </c>
    </row>
    <row r="1147" spans="2:5" x14ac:dyDescent="0.4">
      <c r="B1147" s="147" t="s">
        <v>1451</v>
      </c>
      <c r="C1147" s="147" t="s">
        <v>2875</v>
      </c>
      <c r="D1147" s="147"/>
      <c r="E1147" s="147">
        <v>5470</v>
      </c>
    </row>
    <row r="1148" spans="2:5" x14ac:dyDescent="0.4">
      <c r="B1148" s="147" t="s">
        <v>1452</v>
      </c>
      <c r="C1148" s="147" t="s">
        <v>2876</v>
      </c>
      <c r="D1148" s="147"/>
      <c r="E1148" s="147">
        <v>1040</v>
      </c>
    </row>
    <row r="1149" spans="2:5" x14ac:dyDescent="0.4">
      <c r="B1149" s="147" t="s">
        <v>1453</v>
      </c>
      <c r="C1149" s="147" t="s">
        <v>2877</v>
      </c>
      <c r="D1149" s="147"/>
      <c r="E1149" s="147">
        <v>1520</v>
      </c>
    </row>
    <row r="1150" spans="2:5" x14ac:dyDescent="0.4">
      <c r="B1150" s="147" t="s">
        <v>1454</v>
      </c>
      <c r="C1150" s="147" t="s">
        <v>3140</v>
      </c>
      <c r="D1150" s="147"/>
      <c r="E1150" s="147">
        <v>419</v>
      </c>
    </row>
    <row r="1151" spans="2:5" x14ac:dyDescent="0.4">
      <c r="B1151" s="147" t="s">
        <v>1455</v>
      </c>
      <c r="C1151" s="147" t="s">
        <v>3141</v>
      </c>
      <c r="D1151" s="147"/>
      <c r="E1151" s="147">
        <v>414</v>
      </c>
    </row>
    <row r="1152" spans="2:5" x14ac:dyDescent="0.4">
      <c r="B1152" s="147" t="s">
        <v>1456</v>
      </c>
      <c r="C1152" s="147" t="s">
        <v>2880</v>
      </c>
      <c r="D1152" s="147"/>
      <c r="E1152" s="147">
        <v>183</v>
      </c>
    </row>
    <row r="1153" spans="2:5" x14ac:dyDescent="0.4">
      <c r="B1153" s="147" t="s">
        <v>1457</v>
      </c>
      <c r="C1153" s="147" t="s">
        <v>2881</v>
      </c>
      <c r="D1153" s="147"/>
      <c r="E1153" s="147">
        <v>94</v>
      </c>
    </row>
    <row r="1154" spans="2:5" x14ac:dyDescent="0.4">
      <c r="B1154" s="147" t="s">
        <v>1458</v>
      </c>
      <c r="C1154" s="147" t="s">
        <v>2882</v>
      </c>
      <c r="D1154" s="147"/>
      <c r="E1154" s="147">
        <v>147</v>
      </c>
    </row>
    <row r="1155" spans="2:5" x14ac:dyDescent="0.4">
      <c r="B1155" s="147" t="s">
        <v>1459</v>
      </c>
      <c r="C1155" s="147" t="s">
        <v>2883</v>
      </c>
      <c r="D1155" s="147"/>
      <c r="E1155" s="147">
        <v>1630</v>
      </c>
    </row>
    <row r="1156" spans="2:5" x14ac:dyDescent="0.4">
      <c r="B1156" s="147" t="s">
        <v>1460</v>
      </c>
      <c r="C1156" s="147" t="s">
        <v>2884</v>
      </c>
      <c r="D1156" s="147"/>
      <c r="E1156" s="147">
        <v>2110</v>
      </c>
    </row>
    <row r="1157" spans="2:5" x14ac:dyDescent="0.4">
      <c r="B1157" s="147" t="s">
        <v>1461</v>
      </c>
      <c r="C1157" s="147" t="s">
        <v>2885</v>
      </c>
      <c r="D1157" s="147"/>
      <c r="E1157" s="147">
        <v>3880</v>
      </c>
    </row>
    <row r="1158" spans="2:5" x14ac:dyDescent="0.4">
      <c r="B1158" s="147" t="s">
        <v>1833</v>
      </c>
      <c r="C1158" s="147" t="s">
        <v>2887</v>
      </c>
      <c r="D1158" s="147"/>
      <c r="E1158" s="147">
        <v>17</v>
      </c>
    </row>
    <row r="1159" spans="2:5" x14ac:dyDescent="0.4">
      <c r="B1159" s="147" t="s">
        <v>1834</v>
      </c>
      <c r="C1159" s="147" t="s">
        <v>2888</v>
      </c>
      <c r="D1159" s="147"/>
      <c r="E1159" s="147">
        <v>18</v>
      </c>
    </row>
    <row r="1160" spans="2:5" x14ac:dyDescent="0.4">
      <c r="B1160" s="147" t="s">
        <v>1463</v>
      </c>
      <c r="C1160" s="147" t="s">
        <v>3142</v>
      </c>
      <c r="D1160" s="147"/>
      <c r="E1160" s="147">
        <v>3240</v>
      </c>
    </row>
    <row r="1161" spans="2:5" x14ac:dyDescent="0.4">
      <c r="B1161" s="147" t="s">
        <v>1465</v>
      </c>
      <c r="C1161" s="147" t="s">
        <v>3143</v>
      </c>
      <c r="D1161" s="147"/>
      <c r="E1161" s="147">
        <v>3150</v>
      </c>
    </row>
    <row r="1162" spans="2:5" x14ac:dyDescent="0.4">
      <c r="B1162" s="147" t="s">
        <v>1467</v>
      </c>
      <c r="C1162" s="147" t="s">
        <v>3144</v>
      </c>
      <c r="D1162" s="147"/>
      <c r="E1162" s="147">
        <v>4330</v>
      </c>
    </row>
    <row r="1163" spans="2:5" x14ac:dyDescent="0.4">
      <c r="B1163" s="147" t="s">
        <v>1468</v>
      </c>
      <c r="C1163" s="147" t="s">
        <v>3145</v>
      </c>
      <c r="D1163" s="147"/>
      <c r="E1163" s="147">
        <v>4190</v>
      </c>
    </row>
    <row r="1164" spans="2:5" x14ac:dyDescent="0.4">
      <c r="B1164" s="147" t="s">
        <v>1469</v>
      </c>
      <c r="C1164" s="147" t="s">
        <v>3146</v>
      </c>
      <c r="D1164" s="147"/>
      <c r="E1164" s="147">
        <v>5790</v>
      </c>
    </row>
    <row r="1165" spans="2:5" x14ac:dyDescent="0.4">
      <c r="B1165" s="147" t="s">
        <v>1470</v>
      </c>
      <c r="C1165" s="147" t="s">
        <v>3147</v>
      </c>
      <c r="D1165" s="147"/>
      <c r="E1165" s="147">
        <v>3800</v>
      </c>
    </row>
    <row r="1166" spans="2:5" x14ac:dyDescent="0.4">
      <c r="B1166" s="147" t="s">
        <v>1471</v>
      </c>
      <c r="C1166" s="147" t="s">
        <v>3148</v>
      </c>
      <c r="D1166" s="147"/>
      <c r="E1166" s="147">
        <v>6140</v>
      </c>
    </row>
    <row r="1167" spans="2:5" x14ac:dyDescent="0.4">
      <c r="B1167" s="147" t="s">
        <v>1472</v>
      </c>
      <c r="C1167" s="147" t="s">
        <v>2893</v>
      </c>
      <c r="D1167" s="147"/>
      <c r="E1167" s="147">
        <v>4080</v>
      </c>
    </row>
    <row r="1168" spans="2:5" x14ac:dyDescent="0.4">
      <c r="B1168" s="147" t="s">
        <v>1473</v>
      </c>
      <c r="C1168" s="147" t="s">
        <v>2894</v>
      </c>
      <c r="D1168" s="147"/>
      <c r="E1168" s="147">
        <v>3510</v>
      </c>
    </row>
    <row r="1169" spans="2:5" x14ac:dyDescent="0.4">
      <c r="B1169" s="147" t="s">
        <v>1474</v>
      </c>
      <c r="C1169" s="147" t="s">
        <v>2895</v>
      </c>
      <c r="D1169" s="147"/>
      <c r="E1169" s="147">
        <v>6180</v>
      </c>
    </row>
    <row r="1170" spans="2:5" x14ac:dyDescent="0.4">
      <c r="B1170" s="147" t="s">
        <v>1475</v>
      </c>
      <c r="C1170" s="147" t="s">
        <v>2896</v>
      </c>
      <c r="D1170" s="147"/>
      <c r="E1170" s="147">
        <v>233</v>
      </c>
    </row>
    <row r="1171" spans="2:5" x14ac:dyDescent="0.4">
      <c r="B1171" s="147" t="s">
        <v>1476</v>
      </c>
      <c r="C1171" s="147" t="s">
        <v>3149</v>
      </c>
      <c r="D1171" s="147"/>
      <c r="E1171" s="147">
        <v>561</v>
      </c>
    </row>
    <row r="1172" spans="2:5" x14ac:dyDescent="0.4">
      <c r="B1172" s="147" t="s">
        <v>1477</v>
      </c>
      <c r="C1172" s="147" t="s">
        <v>3150</v>
      </c>
      <c r="D1172" s="147"/>
      <c r="E1172" s="147">
        <v>645</v>
      </c>
    </row>
    <row r="1173" spans="2:5" x14ac:dyDescent="0.4">
      <c r="B1173" s="147" t="s">
        <v>1478</v>
      </c>
      <c r="C1173" s="147" t="s">
        <v>3151</v>
      </c>
      <c r="D1173" s="147"/>
      <c r="E1173" s="147">
        <v>1650</v>
      </c>
    </row>
    <row r="1174" spans="2:5" x14ac:dyDescent="0.4">
      <c r="B1174" s="147" t="s">
        <v>1479</v>
      </c>
      <c r="C1174" s="147" t="s">
        <v>3152</v>
      </c>
      <c r="D1174" s="147"/>
      <c r="E1174" s="147">
        <v>1720</v>
      </c>
    </row>
    <row r="1175" spans="2:5" x14ac:dyDescent="0.4">
      <c r="B1175" s="147" t="s">
        <v>1480</v>
      </c>
      <c r="C1175" s="147" t="s">
        <v>2901</v>
      </c>
      <c r="D1175" s="147"/>
      <c r="E1175" s="147">
        <v>741</v>
      </c>
    </row>
    <row r="1176" spans="2:5" x14ac:dyDescent="0.4">
      <c r="B1176" s="147" t="s">
        <v>1481</v>
      </c>
      <c r="C1176" s="147" t="s">
        <v>2902</v>
      </c>
      <c r="D1176" s="147"/>
      <c r="E1176" s="147">
        <v>2090</v>
      </c>
    </row>
    <row r="1177" spans="2:5" x14ac:dyDescent="0.4">
      <c r="B1177" s="147" t="s">
        <v>1482</v>
      </c>
      <c r="C1177" s="147" t="s">
        <v>3278</v>
      </c>
      <c r="D1177" s="147"/>
      <c r="E1177" s="147">
        <v>1500</v>
      </c>
    </row>
    <row r="1178" spans="2:5" x14ac:dyDescent="0.4">
      <c r="B1178" s="147" t="s">
        <v>1483</v>
      </c>
      <c r="C1178" s="147" t="s">
        <v>3279</v>
      </c>
      <c r="D1178" s="147"/>
      <c r="E1178" s="147">
        <v>1500</v>
      </c>
    </row>
    <row r="1179" spans="2:5" x14ac:dyDescent="0.4">
      <c r="B1179" s="147" t="s">
        <v>1484</v>
      </c>
      <c r="C1179" s="147" t="s">
        <v>3280</v>
      </c>
      <c r="D1179" s="147"/>
      <c r="E1179" s="147">
        <v>1490</v>
      </c>
    </row>
    <row r="1180" spans="2:5" x14ac:dyDescent="0.4">
      <c r="B1180" s="147" t="s">
        <v>1485</v>
      </c>
      <c r="C1180" s="147" t="s">
        <v>3281</v>
      </c>
      <c r="D1180" s="147"/>
      <c r="E1180" s="147">
        <v>1570</v>
      </c>
    </row>
    <row r="1181" spans="2:5" x14ac:dyDescent="0.4">
      <c r="B1181" s="147" t="s">
        <v>1486</v>
      </c>
      <c r="C1181" s="147" t="s">
        <v>3282</v>
      </c>
      <c r="D1181" s="147"/>
      <c r="E1181" s="147">
        <v>1620</v>
      </c>
    </row>
    <row r="1182" spans="2:5" x14ac:dyDescent="0.4">
      <c r="B1182" s="147" t="s">
        <v>1487</v>
      </c>
      <c r="C1182" s="147" t="s">
        <v>3283</v>
      </c>
      <c r="D1182" s="147"/>
      <c r="E1182" s="147">
        <v>5700</v>
      </c>
    </row>
    <row r="1183" spans="2:5" x14ac:dyDescent="0.4">
      <c r="B1183" s="147" t="s">
        <v>1493</v>
      </c>
      <c r="C1183" s="147" t="s">
        <v>2914</v>
      </c>
      <c r="D1183" s="147"/>
      <c r="E1183" s="147">
        <v>21700</v>
      </c>
    </row>
    <row r="1184" spans="2:5" x14ac:dyDescent="0.4">
      <c r="B1184" s="147" t="s">
        <v>1494</v>
      </c>
      <c r="C1184" s="147" t="s">
        <v>2915</v>
      </c>
      <c r="D1184" s="147" t="s">
        <v>332</v>
      </c>
      <c r="E1184" s="147">
        <v>6</v>
      </c>
    </row>
    <row r="1185" spans="2:5" x14ac:dyDescent="0.4">
      <c r="B1185" s="147" t="s">
        <v>1495</v>
      </c>
      <c r="C1185" s="147" t="s">
        <v>2916</v>
      </c>
      <c r="D1185" s="147" t="s">
        <v>332</v>
      </c>
      <c r="E1185" s="147">
        <v>10</v>
      </c>
    </row>
    <row r="1186" spans="2:5" x14ac:dyDescent="0.4">
      <c r="B1186" s="147" t="s">
        <v>1496</v>
      </c>
      <c r="C1186" s="147" t="s">
        <v>2917</v>
      </c>
      <c r="D1186" s="147" t="s">
        <v>335</v>
      </c>
      <c r="E1186" s="147">
        <v>35</v>
      </c>
    </row>
    <row r="1187" spans="2:5" x14ac:dyDescent="0.4">
      <c r="B1187" s="147" t="s">
        <v>1497</v>
      </c>
      <c r="C1187" s="147" t="s">
        <v>2918</v>
      </c>
      <c r="D1187" s="147" t="s">
        <v>332</v>
      </c>
      <c r="E1187" s="147">
        <v>25</v>
      </c>
    </row>
    <row r="1188" spans="2:5" x14ac:dyDescent="0.4">
      <c r="B1188" s="147" t="s">
        <v>1498</v>
      </c>
      <c r="C1188" s="147" t="s">
        <v>3158</v>
      </c>
      <c r="D1188" s="147"/>
      <c r="E1188" s="147">
        <v>1080</v>
      </c>
    </row>
    <row r="1189" spans="2:5" x14ac:dyDescent="0.4">
      <c r="B1189" s="147" t="s">
        <v>1499</v>
      </c>
      <c r="C1189" s="147" t="s">
        <v>3159</v>
      </c>
      <c r="D1189" s="147"/>
      <c r="E1189" s="147">
        <v>142</v>
      </c>
    </row>
    <row r="1190" spans="2:5" x14ac:dyDescent="0.4">
      <c r="B1190" s="147" t="s">
        <v>1500</v>
      </c>
      <c r="C1190" s="147" t="s">
        <v>3160</v>
      </c>
      <c r="D1190" s="147"/>
      <c r="E1190" s="147">
        <v>309</v>
      </c>
    </row>
    <row r="1191" spans="2:5" x14ac:dyDescent="0.4">
      <c r="B1191" s="147" t="s">
        <v>1501</v>
      </c>
      <c r="C1191" s="147" t="s">
        <v>2922</v>
      </c>
      <c r="D1191" s="147"/>
      <c r="E1191" s="147">
        <v>1100000</v>
      </c>
    </row>
    <row r="1192" spans="2:5" x14ac:dyDescent="0.4">
      <c r="B1192" s="147" t="s">
        <v>3284</v>
      </c>
      <c r="C1192" s="147" t="s">
        <v>2924</v>
      </c>
      <c r="D1192" s="147"/>
      <c r="E1192" s="147"/>
    </row>
    <row r="1193" spans="2:5" x14ac:dyDescent="0.4">
      <c r="B1193" s="149" t="s">
        <v>2925</v>
      </c>
      <c r="C1193" s="149" t="s">
        <v>2925</v>
      </c>
      <c r="D1193" s="149" t="s">
        <v>2925</v>
      </c>
      <c r="E1193" s="149" t="s">
        <v>2925</v>
      </c>
    </row>
  </sheetData>
  <sheetProtection algorithmName="SHA-512" hashValue="6539E0C6uiClzwfcKWHcuIIAGhI/HQciWsnFrMvKO20bNanNYjBE1h5c3r/suoLDs4Yc1EH9fnzIvvvREsyJsg==" saltValue="ac3KRuIEfOzQHcqHPt300w==" spinCount="100000" sheet="1" objects="1" scenarios="1"/>
  <phoneticPr fontId="1"/>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2729D-0E37-470C-89AA-675A82429130}">
  <sheetPr>
    <tabColor theme="7" tint="0.79998168889431442"/>
  </sheetPr>
  <dimension ref="B1:E1262"/>
  <sheetViews>
    <sheetView showGridLines="0" workbookViewId="0">
      <selection activeCell="B3" sqref="B3"/>
    </sheetView>
  </sheetViews>
  <sheetFormatPr defaultRowHeight="15.75" x14ac:dyDescent="0.4"/>
  <cols>
    <col min="1" max="1" width="4.375" style="136" customWidth="1"/>
    <col min="2" max="2" width="18" style="136" customWidth="1"/>
    <col min="3" max="3" width="102.5" style="136" customWidth="1"/>
    <col min="4" max="16384" width="9" style="136"/>
  </cols>
  <sheetData>
    <row r="1" spans="2:5" x14ac:dyDescent="0.4">
      <c r="B1" s="145" t="s">
        <v>3285</v>
      </c>
    </row>
    <row r="2" spans="2:5" x14ac:dyDescent="0.4">
      <c r="B2" s="146" t="s">
        <v>298</v>
      </c>
      <c r="C2" s="146" t="s">
        <v>27</v>
      </c>
      <c r="D2" s="146" t="s">
        <v>297</v>
      </c>
      <c r="E2" s="146" t="s">
        <v>1523</v>
      </c>
    </row>
    <row r="3" spans="2:5" x14ac:dyDescent="0.4">
      <c r="B3" s="147" t="s">
        <v>1524</v>
      </c>
      <c r="C3" s="147" t="s">
        <v>1853</v>
      </c>
      <c r="D3" s="147"/>
      <c r="E3" s="147">
        <v>554</v>
      </c>
    </row>
    <row r="4" spans="2:5" x14ac:dyDescent="0.4">
      <c r="B4" s="147" t="s">
        <v>1525</v>
      </c>
      <c r="C4" s="147" t="s">
        <v>1854</v>
      </c>
      <c r="D4" s="147"/>
      <c r="E4" s="147">
        <v>884</v>
      </c>
    </row>
    <row r="5" spans="2:5" x14ac:dyDescent="0.4">
      <c r="B5" s="147" t="s">
        <v>299</v>
      </c>
      <c r="C5" s="147" t="s">
        <v>1855</v>
      </c>
      <c r="D5" s="147"/>
      <c r="E5" s="147">
        <v>5470</v>
      </c>
    </row>
    <row r="6" spans="2:5" x14ac:dyDescent="0.4">
      <c r="B6" s="147" t="s">
        <v>300</v>
      </c>
      <c r="C6" s="147" t="s">
        <v>1856</v>
      </c>
      <c r="D6" s="147"/>
      <c r="E6" s="147">
        <v>1040</v>
      </c>
    </row>
    <row r="7" spans="2:5" x14ac:dyDescent="0.4">
      <c r="B7" s="147" t="s">
        <v>1526</v>
      </c>
      <c r="C7" s="147" t="s">
        <v>1857</v>
      </c>
      <c r="D7" s="147"/>
      <c r="E7" s="147">
        <v>1520</v>
      </c>
    </row>
    <row r="8" spans="2:5" x14ac:dyDescent="0.4">
      <c r="B8" s="147" t="s">
        <v>1527</v>
      </c>
      <c r="C8" s="147" t="s">
        <v>2927</v>
      </c>
      <c r="D8" s="147"/>
      <c r="E8" s="147">
        <v>419</v>
      </c>
    </row>
    <row r="9" spans="2:5" x14ac:dyDescent="0.4">
      <c r="B9" s="147" t="s">
        <v>1528</v>
      </c>
      <c r="C9" s="147" t="s">
        <v>2928</v>
      </c>
      <c r="D9" s="147"/>
      <c r="E9" s="147">
        <v>414</v>
      </c>
    </row>
    <row r="10" spans="2:5" x14ac:dyDescent="0.4">
      <c r="B10" s="147" t="s">
        <v>1529</v>
      </c>
      <c r="C10" s="147" t="s">
        <v>1860</v>
      </c>
      <c r="D10" s="147"/>
      <c r="E10" s="147">
        <v>4110</v>
      </c>
    </row>
    <row r="11" spans="2:5" x14ac:dyDescent="0.4">
      <c r="B11" s="147" t="s">
        <v>1530</v>
      </c>
      <c r="C11" s="147" t="s">
        <v>1861</v>
      </c>
      <c r="D11" s="147"/>
      <c r="E11" s="147">
        <v>5790</v>
      </c>
    </row>
    <row r="12" spans="2:5" x14ac:dyDescent="0.4">
      <c r="B12" s="147" t="s">
        <v>1531</v>
      </c>
      <c r="C12" s="147" t="s">
        <v>1862</v>
      </c>
      <c r="D12" s="147"/>
      <c r="E12" s="147">
        <v>3800</v>
      </c>
    </row>
    <row r="13" spans="2:5" x14ac:dyDescent="0.4">
      <c r="B13" s="147" t="s">
        <v>1532</v>
      </c>
      <c r="C13" s="147" t="s">
        <v>1863</v>
      </c>
      <c r="D13" s="147"/>
      <c r="E13" s="147">
        <v>6080</v>
      </c>
    </row>
    <row r="14" spans="2:5" x14ac:dyDescent="0.4">
      <c r="B14" s="147" t="s">
        <v>301</v>
      </c>
      <c r="C14" s="147" t="s">
        <v>1864</v>
      </c>
      <c r="D14" s="147"/>
      <c r="E14" s="147">
        <v>4080</v>
      </c>
    </row>
    <row r="15" spans="2:5" x14ac:dyDescent="0.4">
      <c r="B15" s="147" t="s">
        <v>302</v>
      </c>
      <c r="C15" s="147" t="s">
        <v>1865</v>
      </c>
      <c r="D15" s="147"/>
      <c r="E15" s="147">
        <v>2740</v>
      </c>
    </row>
    <row r="16" spans="2:5" x14ac:dyDescent="0.4">
      <c r="B16" s="147" t="s">
        <v>303</v>
      </c>
      <c r="C16" s="147" t="s">
        <v>1866</v>
      </c>
      <c r="D16" s="147"/>
      <c r="E16" s="147">
        <v>6140</v>
      </c>
    </row>
    <row r="17" spans="2:5" x14ac:dyDescent="0.4">
      <c r="B17" s="147" t="s">
        <v>304</v>
      </c>
      <c r="C17" s="147" t="s">
        <v>1867</v>
      </c>
      <c r="D17" s="147"/>
      <c r="E17" s="147">
        <v>233</v>
      </c>
    </row>
    <row r="18" spans="2:5" x14ac:dyDescent="0.4">
      <c r="B18" s="147" t="s">
        <v>305</v>
      </c>
      <c r="C18" s="147" t="s">
        <v>2929</v>
      </c>
      <c r="D18" s="147"/>
      <c r="E18" s="147">
        <v>561</v>
      </c>
    </row>
    <row r="19" spans="2:5" x14ac:dyDescent="0.4">
      <c r="B19" s="147" t="s">
        <v>306</v>
      </c>
      <c r="C19" s="147" t="s">
        <v>2930</v>
      </c>
      <c r="D19" s="147"/>
      <c r="E19" s="147">
        <v>645</v>
      </c>
    </row>
    <row r="20" spans="2:5" x14ac:dyDescent="0.4">
      <c r="B20" s="147" t="s">
        <v>307</v>
      </c>
      <c r="C20" s="147" t="s">
        <v>2931</v>
      </c>
      <c r="D20" s="147"/>
      <c r="E20" s="147">
        <v>1650</v>
      </c>
    </row>
    <row r="21" spans="2:5" x14ac:dyDescent="0.4">
      <c r="B21" s="147" t="s">
        <v>308</v>
      </c>
      <c r="C21" s="147" t="s">
        <v>2932</v>
      </c>
      <c r="D21" s="147"/>
      <c r="E21" s="147">
        <v>1720</v>
      </c>
    </row>
    <row r="22" spans="2:5" x14ac:dyDescent="0.4">
      <c r="B22" s="147" t="s">
        <v>309</v>
      </c>
      <c r="C22" s="147" t="s">
        <v>1872</v>
      </c>
      <c r="D22" s="147"/>
      <c r="E22" s="147">
        <v>741</v>
      </c>
    </row>
    <row r="23" spans="2:5" x14ac:dyDescent="0.4">
      <c r="B23" s="147" t="s">
        <v>310</v>
      </c>
      <c r="C23" s="147" t="s">
        <v>1873</v>
      </c>
      <c r="D23" s="147"/>
      <c r="E23" s="147">
        <v>2090</v>
      </c>
    </row>
    <row r="24" spans="2:5" x14ac:dyDescent="0.4">
      <c r="B24" s="147" t="s">
        <v>311</v>
      </c>
      <c r="C24" s="147" t="s">
        <v>1874</v>
      </c>
      <c r="D24" s="147"/>
      <c r="E24" s="147">
        <v>183</v>
      </c>
    </row>
    <row r="25" spans="2:5" x14ac:dyDescent="0.4">
      <c r="B25" s="147" t="s">
        <v>312</v>
      </c>
      <c r="C25" s="147" t="s">
        <v>1875</v>
      </c>
      <c r="D25" s="147"/>
      <c r="E25" s="147">
        <v>94</v>
      </c>
    </row>
    <row r="26" spans="2:5" x14ac:dyDescent="0.4">
      <c r="B26" s="147" t="s">
        <v>313</v>
      </c>
      <c r="C26" s="147" t="s">
        <v>1876</v>
      </c>
      <c r="D26" s="147"/>
      <c r="E26" s="147">
        <v>147</v>
      </c>
    </row>
    <row r="27" spans="2:5" x14ac:dyDescent="0.4">
      <c r="B27" s="147" t="s">
        <v>314</v>
      </c>
      <c r="C27" s="147" t="s">
        <v>1877</v>
      </c>
      <c r="D27" s="147"/>
      <c r="E27" s="147">
        <v>1630</v>
      </c>
    </row>
    <row r="28" spans="2:5" x14ac:dyDescent="0.4">
      <c r="B28" s="147" t="s">
        <v>315</v>
      </c>
      <c r="C28" s="147" t="s">
        <v>1878</v>
      </c>
      <c r="D28" s="147"/>
      <c r="E28" s="147">
        <v>2110</v>
      </c>
    </row>
    <row r="29" spans="2:5" x14ac:dyDescent="0.4">
      <c r="B29" s="147" t="s">
        <v>316</v>
      </c>
      <c r="C29" s="147" t="s">
        <v>1879</v>
      </c>
      <c r="D29" s="147"/>
      <c r="E29" s="147">
        <v>3870</v>
      </c>
    </row>
    <row r="30" spans="2:5" x14ac:dyDescent="0.4">
      <c r="B30" s="147" t="s">
        <v>317</v>
      </c>
      <c r="C30" s="147" t="s">
        <v>3162</v>
      </c>
      <c r="D30" s="147"/>
      <c r="E30" s="147">
        <v>1480</v>
      </c>
    </row>
    <row r="31" spans="2:5" x14ac:dyDescent="0.4">
      <c r="B31" s="147" t="s">
        <v>318</v>
      </c>
      <c r="C31" s="147" t="s">
        <v>3163</v>
      </c>
      <c r="D31" s="147"/>
      <c r="E31" s="147">
        <v>1500</v>
      </c>
    </row>
    <row r="32" spans="2:5" x14ac:dyDescent="0.4">
      <c r="B32" s="147" t="s">
        <v>319</v>
      </c>
      <c r="C32" s="147" t="s">
        <v>3164</v>
      </c>
      <c r="D32" s="147"/>
      <c r="E32" s="147">
        <v>1480</v>
      </c>
    </row>
    <row r="33" spans="2:5" x14ac:dyDescent="0.4">
      <c r="B33" s="147" t="s">
        <v>320</v>
      </c>
      <c r="C33" s="147" t="s">
        <v>3165</v>
      </c>
      <c r="D33" s="147"/>
      <c r="E33" s="147">
        <v>1520</v>
      </c>
    </row>
    <row r="34" spans="2:5" x14ac:dyDescent="0.4">
      <c r="B34" s="147" t="s">
        <v>321</v>
      </c>
      <c r="C34" s="147" t="s">
        <v>3166</v>
      </c>
      <c r="D34" s="147"/>
      <c r="E34" s="147">
        <v>1620</v>
      </c>
    </row>
    <row r="35" spans="2:5" x14ac:dyDescent="0.4">
      <c r="B35" s="147" t="s">
        <v>322</v>
      </c>
      <c r="C35" s="147" t="s">
        <v>3167</v>
      </c>
      <c r="D35" s="147"/>
      <c r="E35" s="147">
        <v>5690</v>
      </c>
    </row>
    <row r="36" spans="2:5" x14ac:dyDescent="0.4">
      <c r="B36" s="147" t="s">
        <v>328</v>
      </c>
      <c r="C36" s="147" t="s">
        <v>1891</v>
      </c>
      <c r="D36" s="147"/>
      <c r="E36" s="147">
        <v>21700</v>
      </c>
    </row>
    <row r="37" spans="2:5" x14ac:dyDescent="0.4">
      <c r="B37" s="147" t="s">
        <v>329</v>
      </c>
      <c r="C37" s="147" t="s">
        <v>2933</v>
      </c>
      <c r="D37" s="147"/>
      <c r="E37" s="147">
        <v>3180</v>
      </c>
    </row>
    <row r="38" spans="2:5" x14ac:dyDescent="0.4">
      <c r="B38" s="147" t="s">
        <v>330</v>
      </c>
      <c r="C38" s="147" t="s">
        <v>2934</v>
      </c>
      <c r="D38" s="147"/>
      <c r="E38" s="147">
        <v>3090</v>
      </c>
    </row>
    <row r="39" spans="2:5" x14ac:dyDescent="0.4">
      <c r="B39" s="147" t="s">
        <v>331</v>
      </c>
      <c r="C39" s="147" t="s">
        <v>2935</v>
      </c>
      <c r="D39" s="147"/>
      <c r="E39" s="147">
        <v>4270</v>
      </c>
    </row>
    <row r="40" spans="2:5" x14ac:dyDescent="0.4">
      <c r="B40" s="147" t="s">
        <v>1533</v>
      </c>
      <c r="C40" s="147" t="s">
        <v>3286</v>
      </c>
      <c r="D40" s="147"/>
      <c r="E40" s="147">
        <v>3240</v>
      </c>
    </row>
    <row r="41" spans="2:5" x14ac:dyDescent="0.4">
      <c r="B41" s="147" t="s">
        <v>333</v>
      </c>
      <c r="C41" s="147" t="s">
        <v>1895</v>
      </c>
      <c r="D41" s="147" t="s">
        <v>1534</v>
      </c>
      <c r="E41" s="147">
        <v>6</v>
      </c>
    </row>
    <row r="42" spans="2:5" x14ac:dyDescent="0.4">
      <c r="B42" s="147" t="s">
        <v>334</v>
      </c>
      <c r="C42" s="147" t="s">
        <v>1896</v>
      </c>
      <c r="D42" s="147" t="s">
        <v>1534</v>
      </c>
      <c r="E42" s="147">
        <v>10</v>
      </c>
    </row>
    <row r="43" spans="2:5" x14ac:dyDescent="0.4">
      <c r="B43" s="147" t="s">
        <v>336</v>
      </c>
      <c r="C43" s="147" t="s">
        <v>1897</v>
      </c>
      <c r="D43" s="147" t="s">
        <v>1535</v>
      </c>
      <c r="E43" s="147">
        <v>35</v>
      </c>
    </row>
    <row r="44" spans="2:5" x14ac:dyDescent="0.4">
      <c r="B44" s="147" t="s">
        <v>337</v>
      </c>
      <c r="C44" s="147" t="s">
        <v>1898</v>
      </c>
      <c r="D44" s="147" t="s">
        <v>1534</v>
      </c>
      <c r="E44" s="147">
        <v>25</v>
      </c>
    </row>
    <row r="45" spans="2:5" x14ac:dyDescent="0.4">
      <c r="B45" s="147" t="s">
        <v>338</v>
      </c>
      <c r="C45" s="147" t="s">
        <v>2936</v>
      </c>
      <c r="D45" s="147"/>
      <c r="E45" s="147">
        <v>1080</v>
      </c>
    </row>
    <row r="46" spans="2:5" x14ac:dyDescent="0.4">
      <c r="B46" s="147" t="s">
        <v>339</v>
      </c>
      <c r="C46" s="147" t="s">
        <v>2937</v>
      </c>
      <c r="D46" s="147"/>
      <c r="E46" s="147">
        <v>142</v>
      </c>
    </row>
    <row r="47" spans="2:5" x14ac:dyDescent="0.4">
      <c r="B47" s="147" t="s">
        <v>340</v>
      </c>
      <c r="C47" s="147" t="s">
        <v>2938</v>
      </c>
      <c r="D47" s="147"/>
      <c r="E47" s="147">
        <v>309</v>
      </c>
    </row>
    <row r="48" spans="2:5" x14ac:dyDescent="0.4">
      <c r="B48" s="147" t="s">
        <v>341</v>
      </c>
      <c r="C48" s="147" t="s">
        <v>1902</v>
      </c>
      <c r="D48" s="147"/>
      <c r="E48" s="147">
        <v>1100000</v>
      </c>
    </row>
    <row r="49" spans="2:5" x14ac:dyDescent="0.4">
      <c r="B49" s="147" t="s">
        <v>1536</v>
      </c>
      <c r="C49" s="147" t="s">
        <v>3168</v>
      </c>
      <c r="D49" s="147"/>
      <c r="E49" s="147">
        <v>3790</v>
      </c>
    </row>
    <row r="50" spans="2:5" x14ac:dyDescent="0.4">
      <c r="B50" s="147" t="s">
        <v>1537</v>
      </c>
      <c r="C50" s="147" t="s">
        <v>3169</v>
      </c>
      <c r="D50" s="147"/>
      <c r="E50" s="147">
        <v>21700</v>
      </c>
    </row>
    <row r="51" spans="2:5" x14ac:dyDescent="0.4">
      <c r="B51" s="147" t="s">
        <v>1504</v>
      </c>
      <c r="C51" s="147" t="s">
        <v>3170</v>
      </c>
      <c r="D51" s="147"/>
      <c r="E51" s="147">
        <v>16500</v>
      </c>
    </row>
    <row r="52" spans="2:5" x14ac:dyDescent="0.4">
      <c r="B52" s="147" t="s">
        <v>1538</v>
      </c>
      <c r="C52" s="147" t="s">
        <v>3171</v>
      </c>
      <c r="D52" s="147"/>
      <c r="E52" s="147">
        <v>7480</v>
      </c>
    </row>
    <row r="53" spans="2:5" x14ac:dyDescent="0.4">
      <c r="B53" s="147" t="s">
        <v>1539</v>
      </c>
      <c r="C53" s="147" t="s">
        <v>3172</v>
      </c>
      <c r="D53" s="147"/>
      <c r="E53" s="147">
        <v>26500</v>
      </c>
    </row>
    <row r="54" spans="2:5" x14ac:dyDescent="0.4">
      <c r="B54" s="147" t="s">
        <v>1505</v>
      </c>
      <c r="C54" s="147" t="s">
        <v>3173</v>
      </c>
      <c r="D54" s="147"/>
      <c r="E54" s="147">
        <v>15800</v>
      </c>
    </row>
    <row r="55" spans="2:5" x14ac:dyDescent="0.4">
      <c r="B55" s="147" t="s">
        <v>1540</v>
      </c>
      <c r="C55" s="147" t="s">
        <v>3174</v>
      </c>
      <c r="D55" s="147" t="s">
        <v>1534</v>
      </c>
      <c r="E55" s="147">
        <v>18</v>
      </c>
    </row>
    <row r="56" spans="2:5" x14ac:dyDescent="0.4">
      <c r="B56" s="147" t="s">
        <v>1507</v>
      </c>
      <c r="C56" s="147" t="s">
        <v>3175</v>
      </c>
      <c r="D56" s="147"/>
      <c r="E56" s="147">
        <v>19800</v>
      </c>
    </row>
    <row r="57" spans="2:5" x14ac:dyDescent="0.4">
      <c r="B57" s="147" t="s">
        <v>1541</v>
      </c>
      <c r="C57" s="147" t="s">
        <v>3287</v>
      </c>
      <c r="D57" s="147"/>
      <c r="E57" s="147">
        <v>492</v>
      </c>
    </row>
    <row r="58" spans="2:5" x14ac:dyDescent="0.4">
      <c r="B58" s="147" t="s">
        <v>1542</v>
      </c>
      <c r="C58" s="147" t="s">
        <v>3288</v>
      </c>
      <c r="D58" s="147"/>
      <c r="E58" s="147">
        <v>1000</v>
      </c>
    </row>
    <row r="59" spans="2:5" x14ac:dyDescent="0.4">
      <c r="B59" s="147" t="s">
        <v>1543</v>
      </c>
      <c r="C59" s="147" t="s">
        <v>3289</v>
      </c>
      <c r="D59" s="147"/>
      <c r="E59" s="147">
        <v>675</v>
      </c>
    </row>
    <row r="60" spans="2:5" x14ac:dyDescent="0.4">
      <c r="B60" s="147" t="s">
        <v>1544</v>
      </c>
      <c r="C60" s="147" t="s">
        <v>3290</v>
      </c>
      <c r="D60" s="147"/>
      <c r="E60" s="147">
        <v>675</v>
      </c>
    </row>
    <row r="61" spans="2:5" x14ac:dyDescent="0.4">
      <c r="B61" s="147" t="s">
        <v>1545</v>
      </c>
      <c r="C61" s="147" t="s">
        <v>3291</v>
      </c>
      <c r="D61" s="147"/>
      <c r="E61" s="147">
        <v>17800</v>
      </c>
    </row>
    <row r="62" spans="2:5" x14ac:dyDescent="0.4">
      <c r="B62" s="147" t="s">
        <v>1546</v>
      </c>
      <c r="C62" s="147" t="s">
        <v>3292</v>
      </c>
      <c r="D62" s="147"/>
      <c r="E62" s="147">
        <v>22100</v>
      </c>
    </row>
    <row r="63" spans="2:5" x14ac:dyDescent="0.4">
      <c r="B63" s="147" t="s">
        <v>3293</v>
      </c>
      <c r="C63" s="147" t="s">
        <v>3294</v>
      </c>
      <c r="D63" s="147"/>
      <c r="E63" s="147">
        <v>51100</v>
      </c>
    </row>
    <row r="64" spans="2:5" x14ac:dyDescent="0.4">
      <c r="B64" s="147" t="s">
        <v>1547</v>
      </c>
      <c r="C64" s="147" t="s">
        <v>3295</v>
      </c>
      <c r="D64" s="147"/>
      <c r="E64" s="147">
        <v>2160</v>
      </c>
    </row>
    <row r="65" spans="2:5" x14ac:dyDescent="0.4">
      <c r="B65" s="147" t="s">
        <v>1548</v>
      </c>
      <c r="C65" s="147" t="s">
        <v>3296</v>
      </c>
      <c r="D65" s="147"/>
      <c r="E65" s="147">
        <v>2160</v>
      </c>
    </row>
    <row r="66" spans="2:5" x14ac:dyDescent="0.4">
      <c r="B66" s="147" t="s">
        <v>343</v>
      </c>
      <c r="C66" s="147" t="s">
        <v>1904</v>
      </c>
      <c r="D66" s="147"/>
      <c r="E66" s="147">
        <v>2760</v>
      </c>
    </row>
    <row r="67" spans="2:5" x14ac:dyDescent="0.4">
      <c r="B67" s="147" t="s">
        <v>344</v>
      </c>
      <c r="C67" s="147" t="s">
        <v>1905</v>
      </c>
      <c r="D67" s="147"/>
      <c r="E67" s="147">
        <v>13900</v>
      </c>
    </row>
    <row r="68" spans="2:5" x14ac:dyDescent="0.4">
      <c r="B68" s="147" t="s">
        <v>1549</v>
      </c>
      <c r="C68" s="147" t="s">
        <v>3297</v>
      </c>
      <c r="D68" s="147"/>
      <c r="E68" s="147">
        <v>29900</v>
      </c>
    </row>
    <row r="69" spans="2:5" x14ac:dyDescent="0.4">
      <c r="B69" s="147" t="s">
        <v>1550</v>
      </c>
      <c r="C69" s="147" t="s">
        <v>3298</v>
      </c>
      <c r="D69" s="147"/>
      <c r="E69" s="147">
        <v>29900</v>
      </c>
    </row>
    <row r="70" spans="2:5" x14ac:dyDescent="0.4">
      <c r="B70" s="147" t="s">
        <v>1551</v>
      </c>
      <c r="C70" s="147" t="s">
        <v>3299</v>
      </c>
      <c r="D70" s="147"/>
      <c r="E70" s="147">
        <v>29900</v>
      </c>
    </row>
    <row r="71" spans="2:5" x14ac:dyDescent="0.4">
      <c r="B71" s="147" t="s">
        <v>1552</v>
      </c>
      <c r="C71" s="147" t="s">
        <v>1908</v>
      </c>
      <c r="D71" s="147"/>
      <c r="E71" s="147">
        <v>118000</v>
      </c>
    </row>
    <row r="72" spans="2:5" x14ac:dyDescent="0.4">
      <c r="B72" s="147" t="s">
        <v>347</v>
      </c>
      <c r="C72" s="147" t="s">
        <v>346</v>
      </c>
      <c r="D72" s="147"/>
      <c r="E72" s="147">
        <v>2490</v>
      </c>
    </row>
    <row r="73" spans="2:5" x14ac:dyDescent="0.4">
      <c r="B73" s="147" t="s">
        <v>348</v>
      </c>
      <c r="C73" s="147" t="s">
        <v>1909</v>
      </c>
      <c r="D73" s="147"/>
      <c r="E73" s="147">
        <v>14100</v>
      </c>
    </row>
    <row r="74" spans="2:5" x14ac:dyDescent="0.4">
      <c r="B74" s="147" t="s">
        <v>349</v>
      </c>
      <c r="C74" s="147" t="s">
        <v>1910</v>
      </c>
      <c r="D74" s="147"/>
      <c r="E74" s="147">
        <v>2130</v>
      </c>
    </row>
    <row r="75" spans="2:5" x14ac:dyDescent="0.4">
      <c r="B75" s="147" t="s">
        <v>350</v>
      </c>
      <c r="C75" s="147" t="s">
        <v>1911</v>
      </c>
      <c r="D75" s="147"/>
      <c r="E75" s="147">
        <v>3350</v>
      </c>
    </row>
    <row r="76" spans="2:5" x14ac:dyDescent="0.4">
      <c r="B76" s="147" t="s">
        <v>351</v>
      </c>
      <c r="C76" s="147" t="s">
        <v>2939</v>
      </c>
      <c r="D76" s="147"/>
      <c r="E76" s="147">
        <v>10000</v>
      </c>
    </row>
    <row r="77" spans="2:5" x14ac:dyDescent="0.4">
      <c r="B77" s="147" t="s">
        <v>352</v>
      </c>
      <c r="C77" s="147" t="s">
        <v>2940</v>
      </c>
      <c r="D77" s="147"/>
      <c r="E77" s="147">
        <v>16600</v>
      </c>
    </row>
    <row r="78" spans="2:5" x14ac:dyDescent="0.4">
      <c r="B78" s="147" t="s">
        <v>353</v>
      </c>
      <c r="C78" s="147" t="s">
        <v>1914</v>
      </c>
      <c r="D78" s="147"/>
      <c r="E78" s="147">
        <v>52400</v>
      </c>
    </row>
    <row r="79" spans="2:5" x14ac:dyDescent="0.4">
      <c r="B79" s="147" t="s">
        <v>354</v>
      </c>
      <c r="C79" s="147" t="s">
        <v>1915</v>
      </c>
      <c r="D79" s="147"/>
      <c r="E79" s="147">
        <v>37100</v>
      </c>
    </row>
    <row r="80" spans="2:5" x14ac:dyDescent="0.4">
      <c r="B80" s="147" t="s">
        <v>1553</v>
      </c>
      <c r="C80" s="147" t="s">
        <v>1916</v>
      </c>
      <c r="D80" s="147"/>
      <c r="E80" s="147">
        <v>51100</v>
      </c>
    </row>
    <row r="81" spans="2:5" x14ac:dyDescent="0.4">
      <c r="B81" s="147" t="s">
        <v>1554</v>
      </c>
      <c r="C81" s="147" t="s">
        <v>1917</v>
      </c>
      <c r="D81" s="147"/>
      <c r="E81" s="147">
        <v>46700</v>
      </c>
    </row>
    <row r="82" spans="2:5" x14ac:dyDescent="0.4">
      <c r="B82" s="147" t="s">
        <v>1555</v>
      </c>
      <c r="C82" s="147" t="s">
        <v>1918</v>
      </c>
      <c r="D82" s="147"/>
      <c r="E82" s="147">
        <v>74600</v>
      </c>
    </row>
    <row r="83" spans="2:5" x14ac:dyDescent="0.4">
      <c r="B83" s="147" t="s">
        <v>355</v>
      </c>
      <c r="C83" s="147" t="s">
        <v>3176</v>
      </c>
      <c r="D83" s="147"/>
      <c r="E83" s="147">
        <v>37200</v>
      </c>
    </row>
    <row r="84" spans="2:5" x14ac:dyDescent="0.4">
      <c r="B84" s="147" t="s">
        <v>356</v>
      </c>
      <c r="C84" s="147" t="s">
        <v>2941</v>
      </c>
      <c r="D84" s="147"/>
      <c r="E84" s="147">
        <v>56300</v>
      </c>
    </row>
    <row r="85" spans="2:5" x14ac:dyDescent="0.4">
      <c r="B85" s="147" t="s">
        <v>357</v>
      </c>
      <c r="C85" s="147" t="s">
        <v>2942</v>
      </c>
      <c r="D85" s="147"/>
      <c r="E85" s="147">
        <v>72500</v>
      </c>
    </row>
    <row r="86" spans="2:5" x14ac:dyDescent="0.4">
      <c r="B86" s="147" t="s">
        <v>358</v>
      </c>
      <c r="C86" s="147" t="s">
        <v>1922</v>
      </c>
      <c r="D86" s="147"/>
      <c r="E86" s="147">
        <v>173000</v>
      </c>
    </row>
    <row r="87" spans="2:5" x14ac:dyDescent="0.4">
      <c r="B87" s="147" t="s">
        <v>359</v>
      </c>
      <c r="C87" s="147" t="s">
        <v>1923</v>
      </c>
      <c r="D87" s="147"/>
      <c r="E87" s="147">
        <v>183000</v>
      </c>
    </row>
    <row r="88" spans="2:5" x14ac:dyDescent="0.4">
      <c r="B88" s="147" t="s">
        <v>360</v>
      </c>
      <c r="C88" s="147" t="s">
        <v>1924</v>
      </c>
      <c r="D88" s="147"/>
      <c r="E88" s="147">
        <v>164000</v>
      </c>
    </row>
    <row r="89" spans="2:5" x14ac:dyDescent="0.4">
      <c r="B89" s="147" t="s">
        <v>361</v>
      </c>
      <c r="C89" s="147" t="s">
        <v>1925</v>
      </c>
      <c r="D89" s="147"/>
      <c r="E89" s="147">
        <v>1790</v>
      </c>
    </row>
    <row r="90" spans="2:5" x14ac:dyDescent="0.4">
      <c r="B90" s="147" t="s">
        <v>362</v>
      </c>
      <c r="C90" s="147" t="s">
        <v>1926</v>
      </c>
      <c r="D90" s="147"/>
      <c r="E90" s="147">
        <v>13400</v>
      </c>
    </row>
    <row r="91" spans="2:5" x14ac:dyDescent="0.4">
      <c r="B91" s="147" t="s">
        <v>363</v>
      </c>
      <c r="C91" s="147" t="s">
        <v>1927</v>
      </c>
      <c r="D91" s="147"/>
      <c r="E91" s="147">
        <v>30900</v>
      </c>
    </row>
    <row r="92" spans="2:5" x14ac:dyDescent="0.4">
      <c r="B92" s="147" t="s">
        <v>364</v>
      </c>
      <c r="C92" s="147" t="s">
        <v>1928</v>
      </c>
      <c r="D92" s="147"/>
      <c r="E92" s="147">
        <v>3400</v>
      </c>
    </row>
    <row r="93" spans="2:5" x14ac:dyDescent="0.4">
      <c r="B93" s="147" t="s">
        <v>365</v>
      </c>
      <c r="C93" s="147" t="s">
        <v>3177</v>
      </c>
      <c r="D93" s="147"/>
      <c r="E93" s="147">
        <v>3230</v>
      </c>
    </row>
    <row r="94" spans="2:5" x14ac:dyDescent="0.4">
      <c r="B94" s="147" t="s">
        <v>366</v>
      </c>
      <c r="C94" s="147" t="s">
        <v>1930</v>
      </c>
      <c r="D94" s="147"/>
      <c r="E94" s="147">
        <v>36900</v>
      </c>
    </row>
    <row r="95" spans="2:5" x14ac:dyDescent="0.4">
      <c r="B95" s="147" t="s">
        <v>367</v>
      </c>
      <c r="C95" s="147" t="s">
        <v>1931</v>
      </c>
      <c r="D95" s="147"/>
      <c r="E95" s="147">
        <v>35800</v>
      </c>
    </row>
    <row r="96" spans="2:5" x14ac:dyDescent="0.4">
      <c r="B96" s="147" t="s">
        <v>368</v>
      </c>
      <c r="C96" s="147" t="s">
        <v>1932</v>
      </c>
      <c r="D96" s="147"/>
      <c r="E96" s="147">
        <v>30300</v>
      </c>
    </row>
    <row r="97" spans="2:5" x14ac:dyDescent="0.4">
      <c r="B97" s="147" t="s">
        <v>369</v>
      </c>
      <c r="C97" s="147" t="s">
        <v>1933</v>
      </c>
      <c r="D97" s="147"/>
      <c r="E97" s="147">
        <v>50900</v>
      </c>
    </row>
    <row r="98" spans="2:5" x14ac:dyDescent="0.4">
      <c r="B98" s="147" t="s">
        <v>370</v>
      </c>
      <c r="C98" s="147" t="s">
        <v>1934</v>
      </c>
      <c r="D98" s="147"/>
      <c r="E98" s="147">
        <v>64300</v>
      </c>
    </row>
    <row r="99" spans="2:5" x14ac:dyDescent="0.4">
      <c r="B99" s="147" t="s">
        <v>371</v>
      </c>
      <c r="C99" s="147" t="s">
        <v>1935</v>
      </c>
      <c r="D99" s="147"/>
      <c r="E99" s="147">
        <v>74500</v>
      </c>
    </row>
    <row r="100" spans="2:5" x14ac:dyDescent="0.4">
      <c r="B100" s="147" t="s">
        <v>373</v>
      </c>
      <c r="C100" s="147" t="s">
        <v>372</v>
      </c>
      <c r="D100" s="147"/>
      <c r="E100" s="147">
        <v>113000</v>
      </c>
    </row>
    <row r="101" spans="2:5" x14ac:dyDescent="0.4">
      <c r="B101" s="147" t="s">
        <v>1556</v>
      </c>
      <c r="C101" s="147" t="s">
        <v>1936</v>
      </c>
      <c r="D101" s="147"/>
      <c r="E101" s="147">
        <v>2180</v>
      </c>
    </row>
    <row r="102" spans="2:5" x14ac:dyDescent="0.4">
      <c r="B102" s="147" t="s">
        <v>1557</v>
      </c>
      <c r="C102" s="147" t="s">
        <v>1937</v>
      </c>
      <c r="D102" s="147"/>
      <c r="E102" s="147">
        <v>13100</v>
      </c>
    </row>
    <row r="103" spans="2:5" x14ac:dyDescent="0.4">
      <c r="B103" s="147" t="s">
        <v>374</v>
      </c>
      <c r="C103" s="147" t="s">
        <v>1938</v>
      </c>
      <c r="D103" s="147"/>
      <c r="E103" s="147">
        <v>10900</v>
      </c>
    </row>
    <row r="104" spans="2:5" x14ac:dyDescent="0.4">
      <c r="B104" s="147" t="s">
        <v>375</v>
      </c>
      <c r="C104" s="147" t="s">
        <v>1939</v>
      </c>
      <c r="D104" s="147"/>
      <c r="E104" s="147">
        <v>15500</v>
      </c>
    </row>
    <row r="105" spans="2:5" x14ac:dyDescent="0.4">
      <c r="B105" s="147" t="s">
        <v>376</v>
      </c>
      <c r="C105" s="147" t="s">
        <v>1940</v>
      </c>
      <c r="D105" s="147"/>
      <c r="E105" s="147">
        <v>158000</v>
      </c>
    </row>
    <row r="106" spans="2:5" x14ac:dyDescent="0.4">
      <c r="B106" s="147" t="s">
        <v>377</v>
      </c>
      <c r="C106" s="147" t="s">
        <v>1941</v>
      </c>
      <c r="D106" s="147"/>
      <c r="E106" s="147">
        <v>211000</v>
      </c>
    </row>
    <row r="107" spans="2:5" x14ac:dyDescent="0.4">
      <c r="B107" s="147" t="s">
        <v>378</v>
      </c>
      <c r="C107" s="147" t="s">
        <v>1942</v>
      </c>
      <c r="D107" s="147"/>
      <c r="E107" s="147">
        <v>24400</v>
      </c>
    </row>
    <row r="108" spans="2:5" x14ac:dyDescent="0.4">
      <c r="B108" s="147" t="s">
        <v>379</v>
      </c>
      <c r="C108" s="147" t="s">
        <v>1943</v>
      </c>
      <c r="D108" s="147"/>
      <c r="E108" s="147">
        <v>24500</v>
      </c>
    </row>
    <row r="109" spans="2:5" x14ac:dyDescent="0.4">
      <c r="B109" s="147" t="s">
        <v>380</v>
      </c>
      <c r="C109" s="147" t="s">
        <v>1944</v>
      </c>
      <c r="D109" s="147"/>
      <c r="E109" s="147">
        <v>5970</v>
      </c>
    </row>
    <row r="110" spans="2:5" x14ac:dyDescent="0.4">
      <c r="B110" s="147" t="s">
        <v>382</v>
      </c>
      <c r="C110" s="147" t="s">
        <v>381</v>
      </c>
      <c r="D110" s="147"/>
      <c r="E110" s="147">
        <v>1120</v>
      </c>
    </row>
    <row r="111" spans="2:5" x14ac:dyDescent="0.4">
      <c r="B111" s="147" t="s">
        <v>383</v>
      </c>
      <c r="C111" s="147" t="s">
        <v>1945</v>
      </c>
      <c r="D111" s="147"/>
      <c r="E111" s="147">
        <v>3180</v>
      </c>
    </row>
    <row r="112" spans="2:5" x14ac:dyDescent="0.4">
      <c r="B112" s="147" t="s">
        <v>384</v>
      </c>
      <c r="C112" s="147" t="s">
        <v>1946</v>
      </c>
      <c r="D112" s="147"/>
      <c r="E112" s="147">
        <v>3090</v>
      </c>
    </row>
    <row r="113" spans="2:5" x14ac:dyDescent="0.4">
      <c r="B113" s="147" t="s">
        <v>385</v>
      </c>
      <c r="C113" s="147" t="s">
        <v>1947</v>
      </c>
      <c r="D113" s="147"/>
      <c r="E113" s="147">
        <v>4270</v>
      </c>
    </row>
    <row r="114" spans="2:5" x14ac:dyDescent="0.4">
      <c r="B114" s="147" t="s">
        <v>1558</v>
      </c>
      <c r="C114" s="147" t="s">
        <v>3300</v>
      </c>
      <c r="D114" s="147"/>
      <c r="E114" s="147">
        <v>3240</v>
      </c>
    </row>
    <row r="115" spans="2:5" x14ac:dyDescent="0.4">
      <c r="B115" s="147" t="s">
        <v>1559</v>
      </c>
      <c r="C115" s="147" t="s">
        <v>2943</v>
      </c>
      <c r="D115" s="147"/>
      <c r="E115" s="147">
        <v>1790</v>
      </c>
    </row>
    <row r="116" spans="2:5" x14ac:dyDescent="0.4">
      <c r="B116" s="147" t="s">
        <v>1560</v>
      </c>
      <c r="C116" s="147" t="s">
        <v>2944</v>
      </c>
      <c r="D116" s="147"/>
      <c r="E116" s="147">
        <v>7210</v>
      </c>
    </row>
    <row r="117" spans="2:5" x14ac:dyDescent="0.4">
      <c r="B117" s="147" t="s">
        <v>1561</v>
      </c>
      <c r="C117" s="147" t="s">
        <v>1952</v>
      </c>
      <c r="D117" s="147"/>
      <c r="E117" s="147">
        <v>2290</v>
      </c>
    </row>
    <row r="118" spans="2:5" x14ac:dyDescent="0.4">
      <c r="B118" s="147" t="s">
        <v>1562</v>
      </c>
      <c r="C118" s="147" t="s">
        <v>1953</v>
      </c>
      <c r="D118" s="147"/>
      <c r="E118" s="147">
        <v>7490</v>
      </c>
    </row>
    <row r="119" spans="2:5" x14ac:dyDescent="0.4">
      <c r="B119" s="147" t="s">
        <v>1563</v>
      </c>
      <c r="C119" s="147" t="s">
        <v>1954</v>
      </c>
      <c r="D119" s="147"/>
      <c r="E119" s="147">
        <v>20000</v>
      </c>
    </row>
    <row r="120" spans="2:5" x14ac:dyDescent="0.4">
      <c r="B120" s="147" t="s">
        <v>1564</v>
      </c>
      <c r="C120" s="147" t="s">
        <v>1955</v>
      </c>
      <c r="D120" s="147"/>
      <c r="E120" s="147">
        <v>35200</v>
      </c>
    </row>
    <row r="121" spans="2:5" x14ac:dyDescent="0.4">
      <c r="B121" s="147" t="s">
        <v>1565</v>
      </c>
      <c r="C121" s="147" t="s">
        <v>1957</v>
      </c>
      <c r="D121" s="147"/>
      <c r="E121" s="147">
        <v>9730</v>
      </c>
    </row>
    <row r="122" spans="2:5" x14ac:dyDescent="0.4">
      <c r="B122" s="147" t="s">
        <v>1566</v>
      </c>
      <c r="C122" s="147" t="s">
        <v>2945</v>
      </c>
      <c r="D122" s="147"/>
      <c r="E122" s="147">
        <v>1700</v>
      </c>
    </row>
    <row r="123" spans="2:5" x14ac:dyDescent="0.4">
      <c r="B123" s="147" t="s">
        <v>1567</v>
      </c>
      <c r="C123" s="147" t="s">
        <v>2946</v>
      </c>
      <c r="D123" s="147"/>
      <c r="E123" s="147">
        <v>7320</v>
      </c>
    </row>
    <row r="124" spans="2:5" x14ac:dyDescent="0.4">
      <c r="B124" s="147" t="s">
        <v>1568</v>
      </c>
      <c r="C124" s="147" t="s">
        <v>2947</v>
      </c>
      <c r="D124" s="147"/>
      <c r="E124" s="147">
        <v>13400</v>
      </c>
    </row>
    <row r="125" spans="2:5" x14ac:dyDescent="0.4">
      <c r="B125" s="147" t="s">
        <v>1569</v>
      </c>
      <c r="C125" s="147" t="s">
        <v>2948</v>
      </c>
      <c r="D125" s="147"/>
      <c r="E125" s="147">
        <v>20900</v>
      </c>
    </row>
    <row r="126" spans="2:5" x14ac:dyDescent="0.4">
      <c r="B126" s="147" t="s">
        <v>395</v>
      </c>
      <c r="C126" s="147" t="s">
        <v>1962</v>
      </c>
      <c r="D126" s="147"/>
      <c r="E126" s="147">
        <v>18800</v>
      </c>
    </row>
    <row r="127" spans="2:5" x14ac:dyDescent="0.4">
      <c r="B127" s="147" t="s">
        <v>396</v>
      </c>
      <c r="C127" s="147" t="s">
        <v>1963</v>
      </c>
      <c r="D127" s="147"/>
      <c r="E127" s="147">
        <v>2810</v>
      </c>
    </row>
    <row r="128" spans="2:5" x14ac:dyDescent="0.4">
      <c r="B128" s="147" t="s">
        <v>397</v>
      </c>
      <c r="C128" s="147" t="s">
        <v>1964</v>
      </c>
      <c r="D128" s="147"/>
      <c r="E128" s="147">
        <v>6150</v>
      </c>
    </row>
    <row r="129" spans="2:5" x14ac:dyDescent="0.4">
      <c r="B129" s="147" t="s">
        <v>398</v>
      </c>
      <c r="C129" s="147" t="s">
        <v>1965</v>
      </c>
      <c r="D129" s="147"/>
      <c r="E129" s="147">
        <v>12100</v>
      </c>
    </row>
    <row r="130" spans="2:5" x14ac:dyDescent="0.4">
      <c r="B130" s="147" t="s">
        <v>399</v>
      </c>
      <c r="C130" s="147" t="s">
        <v>1966</v>
      </c>
      <c r="D130" s="147"/>
      <c r="E130" s="147">
        <v>74900</v>
      </c>
    </row>
    <row r="131" spans="2:5" x14ac:dyDescent="0.4">
      <c r="B131" s="147" t="s">
        <v>400</v>
      </c>
      <c r="C131" s="147" t="s">
        <v>1967</v>
      </c>
      <c r="D131" s="147"/>
      <c r="E131" s="147">
        <v>1990</v>
      </c>
    </row>
    <row r="132" spans="2:5" x14ac:dyDescent="0.4">
      <c r="B132" s="147" t="s">
        <v>401</v>
      </c>
      <c r="C132" s="147" t="s">
        <v>1968</v>
      </c>
      <c r="D132" s="147"/>
      <c r="E132" s="147">
        <v>5150</v>
      </c>
    </row>
    <row r="133" spans="2:5" x14ac:dyDescent="0.4">
      <c r="B133" s="147" t="s">
        <v>402</v>
      </c>
      <c r="C133" s="147" t="s">
        <v>1969</v>
      </c>
      <c r="D133" s="147"/>
      <c r="E133" s="147">
        <v>2540</v>
      </c>
    </row>
    <row r="134" spans="2:5" x14ac:dyDescent="0.4">
      <c r="B134" s="147" t="s">
        <v>403</v>
      </c>
      <c r="C134" s="147" t="s">
        <v>1970</v>
      </c>
      <c r="D134" s="147"/>
      <c r="E134" s="147">
        <v>48000</v>
      </c>
    </row>
    <row r="135" spans="2:5" x14ac:dyDescent="0.4">
      <c r="B135" s="147" t="s">
        <v>404</v>
      </c>
      <c r="C135" s="147" t="s">
        <v>1971</v>
      </c>
      <c r="D135" s="147"/>
      <c r="E135" s="147">
        <v>183</v>
      </c>
    </row>
    <row r="136" spans="2:5" x14ac:dyDescent="0.4">
      <c r="B136" s="147" t="s">
        <v>405</v>
      </c>
      <c r="C136" s="147" t="s">
        <v>1972</v>
      </c>
      <c r="D136" s="147"/>
      <c r="E136" s="147">
        <v>94</v>
      </c>
    </row>
    <row r="137" spans="2:5" x14ac:dyDescent="0.4">
      <c r="B137" s="147" t="s">
        <v>406</v>
      </c>
      <c r="C137" s="147" t="s">
        <v>1973</v>
      </c>
      <c r="D137" s="147"/>
      <c r="E137" s="147">
        <v>147</v>
      </c>
    </row>
    <row r="138" spans="2:5" x14ac:dyDescent="0.4">
      <c r="B138" s="147" t="s">
        <v>407</v>
      </c>
      <c r="C138" s="147" t="s">
        <v>1974</v>
      </c>
      <c r="D138" s="147"/>
      <c r="E138" s="147">
        <v>1630</v>
      </c>
    </row>
    <row r="139" spans="2:5" x14ac:dyDescent="0.4">
      <c r="B139" s="147" t="s">
        <v>408</v>
      </c>
      <c r="C139" s="147" t="s">
        <v>1975</v>
      </c>
      <c r="D139" s="147"/>
      <c r="E139" s="147">
        <v>2110</v>
      </c>
    </row>
    <row r="140" spans="2:5" x14ac:dyDescent="0.4">
      <c r="B140" s="147" t="s">
        <v>409</v>
      </c>
      <c r="C140" s="147" t="s">
        <v>1976</v>
      </c>
      <c r="D140" s="147"/>
      <c r="E140" s="147">
        <v>3870</v>
      </c>
    </row>
    <row r="141" spans="2:5" x14ac:dyDescent="0.4">
      <c r="B141" s="147" t="s">
        <v>410</v>
      </c>
      <c r="C141" s="147" t="s">
        <v>1977</v>
      </c>
      <c r="D141" s="147"/>
      <c r="E141" s="147">
        <v>2610</v>
      </c>
    </row>
    <row r="142" spans="2:5" x14ac:dyDescent="0.4">
      <c r="B142" s="147" t="s">
        <v>411</v>
      </c>
      <c r="C142" s="147" t="s">
        <v>1978</v>
      </c>
      <c r="D142" s="147"/>
      <c r="E142" s="147">
        <v>569</v>
      </c>
    </row>
    <row r="143" spans="2:5" x14ac:dyDescent="0.4">
      <c r="B143" s="147" t="s">
        <v>412</v>
      </c>
      <c r="C143" s="147" t="s">
        <v>1979</v>
      </c>
      <c r="D143" s="147"/>
      <c r="E143" s="147">
        <v>616</v>
      </c>
    </row>
    <row r="144" spans="2:5" x14ac:dyDescent="0.4">
      <c r="B144" s="147" t="s">
        <v>413</v>
      </c>
      <c r="C144" s="147" t="s">
        <v>1980</v>
      </c>
      <c r="D144" s="147"/>
      <c r="E144" s="147">
        <v>88</v>
      </c>
    </row>
    <row r="145" spans="2:5" x14ac:dyDescent="0.4">
      <c r="B145" s="147" t="s">
        <v>414</v>
      </c>
      <c r="C145" s="147" t="s">
        <v>1981</v>
      </c>
      <c r="D145" s="147"/>
      <c r="E145" s="147">
        <v>447</v>
      </c>
    </row>
    <row r="146" spans="2:5" x14ac:dyDescent="0.4">
      <c r="B146" s="147" t="s">
        <v>415</v>
      </c>
      <c r="C146" s="147" t="s">
        <v>1982</v>
      </c>
      <c r="D146" s="147"/>
      <c r="E146" s="147">
        <v>1510</v>
      </c>
    </row>
    <row r="147" spans="2:5" x14ac:dyDescent="0.4">
      <c r="B147" s="147" t="s">
        <v>416</v>
      </c>
      <c r="C147" s="147" t="s">
        <v>1983</v>
      </c>
      <c r="D147" s="147"/>
      <c r="E147" s="147">
        <v>6250</v>
      </c>
    </row>
    <row r="148" spans="2:5" x14ac:dyDescent="0.4">
      <c r="B148" s="147" t="s">
        <v>417</v>
      </c>
      <c r="C148" s="147" t="s">
        <v>1984</v>
      </c>
      <c r="D148" s="147"/>
      <c r="E148" s="147">
        <v>1700</v>
      </c>
    </row>
    <row r="149" spans="2:5" x14ac:dyDescent="0.4">
      <c r="B149" s="147" t="s">
        <v>418</v>
      </c>
      <c r="C149" s="147" t="s">
        <v>1985</v>
      </c>
      <c r="D149" s="147"/>
      <c r="E149" s="147">
        <v>1150</v>
      </c>
    </row>
    <row r="150" spans="2:5" x14ac:dyDescent="0.4">
      <c r="B150" s="147" t="s">
        <v>419</v>
      </c>
      <c r="C150" s="147" t="s">
        <v>3178</v>
      </c>
      <c r="D150" s="147"/>
      <c r="E150" s="147">
        <v>2730</v>
      </c>
    </row>
    <row r="151" spans="2:5" x14ac:dyDescent="0.4">
      <c r="B151" s="147" t="s">
        <v>420</v>
      </c>
      <c r="C151" s="147" t="s">
        <v>1987</v>
      </c>
      <c r="D151" s="147"/>
      <c r="E151" s="147">
        <v>11400</v>
      </c>
    </row>
    <row r="152" spans="2:5" x14ac:dyDescent="0.4">
      <c r="B152" s="147" t="s">
        <v>421</v>
      </c>
      <c r="C152" s="147" t="s">
        <v>1988</v>
      </c>
      <c r="D152" s="147"/>
      <c r="E152" s="147">
        <v>35000</v>
      </c>
    </row>
    <row r="153" spans="2:5" x14ac:dyDescent="0.4">
      <c r="B153" s="147" t="s">
        <v>422</v>
      </c>
      <c r="C153" s="147" t="s">
        <v>1989</v>
      </c>
      <c r="D153" s="147"/>
      <c r="E153" s="147">
        <v>4380</v>
      </c>
    </row>
    <row r="154" spans="2:5" x14ac:dyDescent="0.4">
      <c r="B154" s="147" t="s">
        <v>423</v>
      </c>
      <c r="C154" s="147" t="s">
        <v>1990</v>
      </c>
      <c r="D154" s="147"/>
      <c r="E154" s="147">
        <v>4060</v>
      </c>
    </row>
    <row r="155" spans="2:5" x14ac:dyDescent="0.4">
      <c r="B155" s="147" t="s">
        <v>424</v>
      </c>
      <c r="C155" s="147" t="s">
        <v>1991</v>
      </c>
      <c r="D155" s="147"/>
      <c r="E155" s="147">
        <v>2530</v>
      </c>
    </row>
    <row r="156" spans="2:5" x14ac:dyDescent="0.4">
      <c r="B156" s="147" t="s">
        <v>425</v>
      </c>
      <c r="C156" s="147" t="s">
        <v>1992</v>
      </c>
      <c r="D156" s="147"/>
      <c r="E156" s="147">
        <v>264</v>
      </c>
    </row>
    <row r="157" spans="2:5" x14ac:dyDescent="0.4">
      <c r="B157" s="147" t="s">
        <v>426</v>
      </c>
      <c r="C157" s="147" t="s">
        <v>1993</v>
      </c>
      <c r="D157" s="147"/>
      <c r="E157" s="147">
        <v>897</v>
      </c>
    </row>
    <row r="158" spans="2:5" x14ac:dyDescent="0.4">
      <c r="B158" s="147" t="s">
        <v>427</v>
      </c>
      <c r="C158" s="147" t="s">
        <v>1994</v>
      </c>
      <c r="D158" s="147"/>
      <c r="E158" s="147">
        <v>2000</v>
      </c>
    </row>
    <row r="159" spans="2:5" x14ac:dyDescent="0.4">
      <c r="B159" s="147" t="s">
        <v>428</v>
      </c>
      <c r="C159" s="147" t="s">
        <v>1995</v>
      </c>
      <c r="D159" s="147"/>
      <c r="E159" s="147">
        <v>12700</v>
      </c>
    </row>
    <row r="160" spans="2:5" x14ac:dyDescent="0.4">
      <c r="B160" s="147" t="s">
        <v>429</v>
      </c>
      <c r="C160" s="147" t="s">
        <v>1996</v>
      </c>
      <c r="D160" s="147"/>
      <c r="E160" s="147">
        <v>5800</v>
      </c>
    </row>
    <row r="161" spans="2:5" x14ac:dyDescent="0.4">
      <c r="B161" s="147" t="s">
        <v>430</v>
      </c>
      <c r="C161" s="147" t="s">
        <v>2949</v>
      </c>
      <c r="D161" s="147"/>
      <c r="E161" s="147">
        <v>22500</v>
      </c>
    </row>
    <row r="162" spans="2:5" x14ac:dyDescent="0.4">
      <c r="B162" s="147" t="s">
        <v>431</v>
      </c>
      <c r="C162" s="147" t="s">
        <v>2950</v>
      </c>
      <c r="D162" s="147"/>
      <c r="E162" s="147">
        <v>42300</v>
      </c>
    </row>
    <row r="163" spans="2:5" x14ac:dyDescent="0.4">
      <c r="B163" s="147" t="s">
        <v>432</v>
      </c>
      <c r="C163" s="147" t="s">
        <v>1999</v>
      </c>
      <c r="D163" s="147"/>
      <c r="E163" s="147">
        <v>36100</v>
      </c>
    </row>
    <row r="164" spans="2:5" x14ac:dyDescent="0.4">
      <c r="B164" s="147" t="s">
        <v>433</v>
      </c>
      <c r="C164" s="147" t="s">
        <v>2000</v>
      </c>
      <c r="D164" s="147"/>
      <c r="E164" s="147">
        <v>740</v>
      </c>
    </row>
    <row r="165" spans="2:5" x14ac:dyDescent="0.4">
      <c r="B165" s="147" t="s">
        <v>1570</v>
      </c>
      <c r="C165" s="147" t="s">
        <v>2001</v>
      </c>
      <c r="D165" s="147"/>
      <c r="E165" s="147">
        <v>5870</v>
      </c>
    </row>
    <row r="166" spans="2:5" x14ac:dyDescent="0.4">
      <c r="B166" s="147" t="s">
        <v>1571</v>
      </c>
      <c r="C166" s="147" t="s">
        <v>2002</v>
      </c>
      <c r="D166" s="147"/>
      <c r="E166" s="147">
        <v>10200</v>
      </c>
    </row>
    <row r="167" spans="2:5" x14ac:dyDescent="0.4">
      <c r="B167" s="147" t="s">
        <v>1572</v>
      </c>
      <c r="C167" s="147" t="s">
        <v>2003</v>
      </c>
      <c r="D167" s="147"/>
      <c r="E167" s="147">
        <v>2290</v>
      </c>
    </row>
    <row r="168" spans="2:5" x14ac:dyDescent="0.4">
      <c r="B168" s="147" t="s">
        <v>434</v>
      </c>
      <c r="C168" s="147" t="s">
        <v>2004</v>
      </c>
      <c r="D168" s="147"/>
      <c r="E168" s="147">
        <v>3790</v>
      </c>
    </row>
    <row r="169" spans="2:5" x14ac:dyDescent="0.4">
      <c r="B169" s="147" t="s">
        <v>435</v>
      </c>
      <c r="C169" s="147" t="s">
        <v>2005</v>
      </c>
      <c r="D169" s="147"/>
      <c r="E169" s="147">
        <v>2490</v>
      </c>
    </row>
    <row r="170" spans="2:5" x14ac:dyDescent="0.4">
      <c r="B170" s="147" t="s">
        <v>436</v>
      </c>
      <c r="C170" s="147" t="s">
        <v>2006</v>
      </c>
      <c r="D170" s="147"/>
      <c r="E170" s="147">
        <v>2140</v>
      </c>
    </row>
    <row r="171" spans="2:5" x14ac:dyDescent="0.4">
      <c r="B171" s="147" t="s">
        <v>1573</v>
      </c>
      <c r="C171" s="147" t="s">
        <v>2007</v>
      </c>
      <c r="D171" s="147"/>
      <c r="E171" s="147">
        <v>1910</v>
      </c>
    </row>
    <row r="172" spans="2:5" x14ac:dyDescent="0.4">
      <c r="B172" s="147" t="s">
        <v>1574</v>
      </c>
      <c r="C172" s="147" t="s">
        <v>2008</v>
      </c>
      <c r="D172" s="147"/>
      <c r="E172" s="147">
        <v>5820</v>
      </c>
    </row>
    <row r="173" spans="2:5" x14ac:dyDescent="0.4">
      <c r="B173" s="147" t="s">
        <v>437</v>
      </c>
      <c r="C173" s="147" t="s">
        <v>2009</v>
      </c>
      <c r="D173" s="147"/>
      <c r="E173" s="147">
        <v>4010</v>
      </c>
    </row>
    <row r="174" spans="2:5" x14ac:dyDescent="0.4">
      <c r="B174" s="147" t="s">
        <v>438</v>
      </c>
      <c r="C174" s="147" t="s">
        <v>2010</v>
      </c>
      <c r="D174" s="147"/>
      <c r="E174" s="147">
        <v>2300</v>
      </c>
    </row>
    <row r="175" spans="2:5" x14ac:dyDescent="0.4">
      <c r="B175" s="147" t="s">
        <v>1575</v>
      </c>
      <c r="C175" s="147" t="s">
        <v>2011</v>
      </c>
      <c r="D175" s="147"/>
      <c r="E175" s="147">
        <v>4600</v>
      </c>
    </row>
    <row r="176" spans="2:5" x14ac:dyDescent="0.4">
      <c r="B176" s="147" t="s">
        <v>439</v>
      </c>
      <c r="C176" s="147" t="s">
        <v>2012</v>
      </c>
      <c r="D176" s="147"/>
      <c r="E176" s="147">
        <v>2670</v>
      </c>
    </row>
    <row r="177" spans="2:5" x14ac:dyDescent="0.4">
      <c r="B177" s="147" t="s">
        <v>440</v>
      </c>
      <c r="C177" s="147" t="s">
        <v>2013</v>
      </c>
      <c r="D177" s="147"/>
      <c r="E177" s="147">
        <v>2140</v>
      </c>
    </row>
    <row r="178" spans="2:5" x14ac:dyDescent="0.4">
      <c r="B178" s="147" t="s">
        <v>1576</v>
      </c>
      <c r="C178" s="147" t="s">
        <v>2014</v>
      </c>
      <c r="D178" s="147"/>
      <c r="E178" s="147">
        <v>1910</v>
      </c>
    </row>
    <row r="179" spans="2:5" x14ac:dyDescent="0.4">
      <c r="B179" s="147" t="s">
        <v>1577</v>
      </c>
      <c r="C179" s="147" t="s">
        <v>2015</v>
      </c>
      <c r="D179" s="147"/>
      <c r="E179" s="147">
        <v>18800</v>
      </c>
    </row>
    <row r="180" spans="2:5" x14ac:dyDescent="0.4">
      <c r="B180" s="147" t="s">
        <v>1578</v>
      </c>
      <c r="C180" s="147" t="s">
        <v>2016</v>
      </c>
      <c r="D180" s="147"/>
      <c r="E180" s="147">
        <v>7330</v>
      </c>
    </row>
    <row r="181" spans="2:5" x14ac:dyDescent="0.4">
      <c r="B181" s="147" t="s">
        <v>441</v>
      </c>
      <c r="C181" s="147" t="s">
        <v>2017</v>
      </c>
      <c r="D181" s="147"/>
      <c r="E181" s="147">
        <v>93600</v>
      </c>
    </row>
    <row r="182" spans="2:5" x14ac:dyDescent="0.4">
      <c r="B182" s="147" t="s">
        <v>442</v>
      </c>
      <c r="C182" s="147" t="s">
        <v>2018</v>
      </c>
      <c r="D182" s="147"/>
      <c r="E182" s="147">
        <v>78900</v>
      </c>
    </row>
    <row r="183" spans="2:5" x14ac:dyDescent="0.4">
      <c r="B183" s="147" t="s">
        <v>443</v>
      </c>
      <c r="C183" s="147" t="s">
        <v>2019</v>
      </c>
      <c r="D183" s="147"/>
      <c r="E183" s="147">
        <v>25400</v>
      </c>
    </row>
    <row r="184" spans="2:5" x14ac:dyDescent="0.4">
      <c r="B184" s="147" t="s">
        <v>444</v>
      </c>
      <c r="C184" s="147" t="s">
        <v>2020</v>
      </c>
      <c r="D184" s="147"/>
      <c r="E184" s="147">
        <v>3860</v>
      </c>
    </row>
    <row r="185" spans="2:5" x14ac:dyDescent="0.4">
      <c r="B185" s="147" t="s">
        <v>445</v>
      </c>
      <c r="C185" s="147" t="s">
        <v>2021</v>
      </c>
      <c r="D185" s="147"/>
      <c r="E185" s="147">
        <v>13100</v>
      </c>
    </row>
    <row r="186" spans="2:5" x14ac:dyDescent="0.4">
      <c r="B186" s="147" t="s">
        <v>446</v>
      </c>
      <c r="C186" s="147" t="s">
        <v>2022</v>
      </c>
      <c r="D186" s="147"/>
      <c r="E186" s="147">
        <v>227000</v>
      </c>
    </row>
    <row r="187" spans="2:5" x14ac:dyDescent="0.4">
      <c r="B187" s="147" t="s">
        <v>447</v>
      </c>
      <c r="C187" s="147" t="s">
        <v>2023</v>
      </c>
      <c r="D187" s="147"/>
      <c r="E187" s="147">
        <v>215000</v>
      </c>
    </row>
    <row r="188" spans="2:5" x14ac:dyDescent="0.4">
      <c r="B188" s="147" t="s">
        <v>448</v>
      </c>
      <c r="C188" s="147" t="s">
        <v>2024</v>
      </c>
      <c r="D188" s="147"/>
      <c r="E188" s="147">
        <v>45600</v>
      </c>
    </row>
    <row r="189" spans="2:5" x14ac:dyDescent="0.4">
      <c r="B189" s="147" t="s">
        <v>449</v>
      </c>
      <c r="C189" s="147" t="s">
        <v>2025</v>
      </c>
      <c r="D189" s="147"/>
      <c r="E189" s="147">
        <v>15200</v>
      </c>
    </row>
    <row r="190" spans="2:5" x14ac:dyDescent="0.4">
      <c r="B190" s="147" t="s">
        <v>450</v>
      </c>
      <c r="C190" s="147" t="s">
        <v>2026</v>
      </c>
      <c r="D190" s="147"/>
      <c r="E190" s="147">
        <v>23100</v>
      </c>
    </row>
    <row r="191" spans="2:5" x14ac:dyDescent="0.4">
      <c r="B191" s="147" t="s">
        <v>451</v>
      </c>
      <c r="C191" s="147" t="s">
        <v>2027</v>
      </c>
      <c r="D191" s="147"/>
      <c r="E191" s="147">
        <v>139000</v>
      </c>
    </row>
    <row r="192" spans="2:5" x14ac:dyDescent="0.4">
      <c r="B192" s="147" t="s">
        <v>452</v>
      </c>
      <c r="C192" s="147" t="s">
        <v>2951</v>
      </c>
      <c r="D192" s="147"/>
      <c r="E192" s="147">
        <v>7900</v>
      </c>
    </row>
    <row r="193" spans="2:5" x14ac:dyDescent="0.4">
      <c r="B193" s="147" t="s">
        <v>453</v>
      </c>
      <c r="C193" s="147" t="s">
        <v>2952</v>
      </c>
      <c r="D193" s="147"/>
      <c r="E193" s="147">
        <v>29600</v>
      </c>
    </row>
    <row r="194" spans="2:5" x14ac:dyDescent="0.4">
      <c r="B194" s="147" t="s">
        <v>454</v>
      </c>
      <c r="C194" s="147" t="s">
        <v>2030</v>
      </c>
      <c r="D194" s="147"/>
      <c r="E194" s="147">
        <v>1960</v>
      </c>
    </row>
    <row r="195" spans="2:5" x14ac:dyDescent="0.4">
      <c r="B195" s="147" t="s">
        <v>455</v>
      </c>
      <c r="C195" s="147" t="s">
        <v>2031</v>
      </c>
      <c r="D195" s="147"/>
      <c r="E195" s="147">
        <v>21600</v>
      </c>
    </row>
    <row r="196" spans="2:5" x14ac:dyDescent="0.4">
      <c r="B196" s="147" t="s">
        <v>456</v>
      </c>
      <c r="C196" s="147" t="s">
        <v>2032</v>
      </c>
      <c r="D196" s="147"/>
      <c r="E196" s="147">
        <v>169000</v>
      </c>
    </row>
    <row r="197" spans="2:5" x14ac:dyDescent="0.4">
      <c r="B197" s="147" t="s">
        <v>457</v>
      </c>
      <c r="C197" s="147" t="s">
        <v>2033</v>
      </c>
      <c r="D197" s="147"/>
      <c r="E197" s="147">
        <v>33600</v>
      </c>
    </row>
    <row r="198" spans="2:5" x14ac:dyDescent="0.4">
      <c r="B198" s="147" t="s">
        <v>458</v>
      </c>
      <c r="C198" s="147" t="s">
        <v>2034</v>
      </c>
      <c r="D198" s="147"/>
      <c r="E198" s="147">
        <v>21700</v>
      </c>
    </row>
    <row r="199" spans="2:5" x14ac:dyDescent="0.4">
      <c r="B199" s="147" t="s">
        <v>459</v>
      </c>
      <c r="C199" s="147" t="s">
        <v>2035</v>
      </c>
      <c r="D199" s="147"/>
      <c r="E199" s="147">
        <v>16500</v>
      </c>
    </row>
    <row r="200" spans="2:5" x14ac:dyDescent="0.4">
      <c r="B200" s="147" t="s">
        <v>460</v>
      </c>
      <c r="C200" s="147" t="s">
        <v>2036</v>
      </c>
      <c r="D200" s="147"/>
      <c r="E200" s="147">
        <v>7480</v>
      </c>
    </row>
    <row r="201" spans="2:5" x14ac:dyDescent="0.4">
      <c r="B201" s="147" t="s">
        <v>1579</v>
      </c>
      <c r="C201" s="147" t="s">
        <v>3179</v>
      </c>
      <c r="D201" s="147"/>
      <c r="E201" s="147">
        <v>26500</v>
      </c>
    </row>
    <row r="202" spans="2:5" x14ac:dyDescent="0.4">
      <c r="B202" s="147" t="s">
        <v>1508</v>
      </c>
      <c r="C202" s="147" t="s">
        <v>3301</v>
      </c>
      <c r="D202" s="147"/>
      <c r="E202" s="147">
        <v>15800</v>
      </c>
    </row>
    <row r="203" spans="2:5" x14ac:dyDescent="0.4">
      <c r="B203" s="147" t="s">
        <v>462</v>
      </c>
      <c r="C203" s="147" t="s">
        <v>2038</v>
      </c>
      <c r="D203" s="147"/>
      <c r="E203" s="147">
        <v>4110</v>
      </c>
    </row>
    <row r="204" spans="2:5" x14ac:dyDescent="0.4">
      <c r="B204" s="147" t="s">
        <v>463</v>
      </c>
      <c r="C204" s="147" t="s">
        <v>2039</v>
      </c>
      <c r="D204" s="147"/>
      <c r="E204" s="147">
        <v>5790</v>
      </c>
    </row>
    <row r="205" spans="2:5" x14ac:dyDescent="0.4">
      <c r="B205" s="147" t="s">
        <v>464</v>
      </c>
      <c r="C205" s="147" t="s">
        <v>2040</v>
      </c>
      <c r="D205" s="147"/>
      <c r="E205" s="147">
        <v>3800</v>
      </c>
    </row>
    <row r="206" spans="2:5" x14ac:dyDescent="0.4">
      <c r="B206" s="147" t="s">
        <v>465</v>
      </c>
      <c r="C206" s="147" t="s">
        <v>2041</v>
      </c>
      <c r="D206" s="147"/>
      <c r="E206" s="147">
        <v>6080</v>
      </c>
    </row>
    <row r="207" spans="2:5" x14ac:dyDescent="0.4">
      <c r="B207" s="147" t="s">
        <v>466</v>
      </c>
      <c r="C207" s="147" t="s">
        <v>2042</v>
      </c>
      <c r="D207" s="147"/>
      <c r="E207" s="147">
        <v>4080</v>
      </c>
    </row>
    <row r="208" spans="2:5" x14ac:dyDescent="0.4">
      <c r="B208" s="147" t="s">
        <v>467</v>
      </c>
      <c r="C208" s="147" t="s">
        <v>2043</v>
      </c>
      <c r="D208" s="147"/>
      <c r="E208" s="147">
        <v>2740</v>
      </c>
    </row>
    <row r="209" spans="2:5" x14ac:dyDescent="0.4">
      <c r="B209" s="147" t="s">
        <v>468</v>
      </c>
      <c r="C209" s="147" t="s">
        <v>2044</v>
      </c>
      <c r="D209" s="147"/>
      <c r="E209" s="147">
        <v>6140</v>
      </c>
    </row>
    <row r="210" spans="2:5" x14ac:dyDescent="0.4">
      <c r="B210" s="147" t="s">
        <v>469</v>
      </c>
      <c r="C210" s="147" t="s">
        <v>2045</v>
      </c>
      <c r="D210" s="147"/>
      <c r="E210" s="147">
        <v>233</v>
      </c>
    </row>
    <row r="211" spans="2:5" x14ac:dyDescent="0.4">
      <c r="B211" s="147" t="s">
        <v>470</v>
      </c>
      <c r="C211" s="147" t="s">
        <v>2953</v>
      </c>
      <c r="D211" s="147"/>
      <c r="E211" s="147">
        <v>561</v>
      </c>
    </row>
    <row r="212" spans="2:5" x14ac:dyDescent="0.4">
      <c r="B212" s="147" t="s">
        <v>471</v>
      </c>
      <c r="C212" s="147" t="s">
        <v>2954</v>
      </c>
      <c r="D212" s="147"/>
      <c r="E212" s="147">
        <v>645</v>
      </c>
    </row>
    <row r="213" spans="2:5" x14ac:dyDescent="0.4">
      <c r="B213" s="147" t="s">
        <v>472</v>
      </c>
      <c r="C213" s="147" t="s">
        <v>2955</v>
      </c>
      <c r="D213" s="147"/>
      <c r="E213" s="147">
        <v>1650</v>
      </c>
    </row>
    <row r="214" spans="2:5" x14ac:dyDescent="0.4">
      <c r="B214" s="147" t="s">
        <v>473</v>
      </c>
      <c r="C214" s="147" t="s">
        <v>2956</v>
      </c>
      <c r="D214" s="147"/>
      <c r="E214" s="147">
        <v>1720</v>
      </c>
    </row>
    <row r="215" spans="2:5" x14ac:dyDescent="0.4">
      <c r="B215" s="147" t="s">
        <v>474</v>
      </c>
      <c r="C215" s="147" t="s">
        <v>2050</v>
      </c>
      <c r="D215" s="147"/>
      <c r="E215" s="147">
        <v>741</v>
      </c>
    </row>
    <row r="216" spans="2:5" x14ac:dyDescent="0.4">
      <c r="B216" s="147" t="s">
        <v>475</v>
      </c>
      <c r="C216" s="147" t="s">
        <v>2051</v>
      </c>
      <c r="D216" s="147"/>
      <c r="E216" s="147">
        <v>2090</v>
      </c>
    </row>
    <row r="217" spans="2:5" x14ac:dyDescent="0.4">
      <c r="B217" s="147" t="s">
        <v>476</v>
      </c>
      <c r="C217" s="147" t="s">
        <v>2052</v>
      </c>
      <c r="D217" s="147"/>
      <c r="E217" s="147">
        <v>4610</v>
      </c>
    </row>
    <row r="218" spans="2:5" x14ac:dyDescent="0.4">
      <c r="B218" s="147" t="s">
        <v>477</v>
      </c>
      <c r="C218" s="147" t="s">
        <v>3181</v>
      </c>
      <c r="D218" s="147"/>
      <c r="E218" s="147">
        <v>1480</v>
      </c>
    </row>
    <row r="219" spans="2:5" x14ac:dyDescent="0.4">
      <c r="B219" s="147" t="s">
        <v>478</v>
      </c>
      <c r="C219" s="147" t="s">
        <v>3182</v>
      </c>
      <c r="D219" s="147"/>
      <c r="E219" s="147">
        <v>1500</v>
      </c>
    </row>
    <row r="220" spans="2:5" x14ac:dyDescent="0.4">
      <c r="B220" s="147" t="s">
        <v>479</v>
      </c>
      <c r="C220" s="147" t="s">
        <v>3183</v>
      </c>
      <c r="D220" s="147"/>
      <c r="E220" s="147">
        <v>1480</v>
      </c>
    </row>
    <row r="221" spans="2:5" x14ac:dyDescent="0.4">
      <c r="B221" s="147" t="s">
        <v>480</v>
      </c>
      <c r="C221" s="147" t="s">
        <v>3184</v>
      </c>
      <c r="D221" s="147"/>
      <c r="E221" s="147">
        <v>1520</v>
      </c>
    </row>
    <row r="222" spans="2:5" x14ac:dyDescent="0.4">
      <c r="B222" s="147" t="s">
        <v>481</v>
      </c>
      <c r="C222" s="147" t="s">
        <v>3185</v>
      </c>
      <c r="D222" s="147"/>
      <c r="E222" s="147">
        <v>1620</v>
      </c>
    </row>
    <row r="223" spans="2:5" x14ac:dyDescent="0.4">
      <c r="B223" s="147" t="s">
        <v>482</v>
      </c>
      <c r="C223" s="147" t="s">
        <v>3186</v>
      </c>
      <c r="D223" s="147"/>
      <c r="E223" s="147">
        <v>5690</v>
      </c>
    </row>
    <row r="224" spans="2:5" x14ac:dyDescent="0.4">
      <c r="B224" s="147"/>
      <c r="C224" s="147" t="s">
        <v>3302</v>
      </c>
      <c r="D224" s="147"/>
      <c r="E224" s="147"/>
    </row>
    <row r="225" spans="2:5" x14ac:dyDescent="0.4">
      <c r="B225" s="147" t="s">
        <v>488</v>
      </c>
      <c r="C225" s="147" t="s">
        <v>2064</v>
      </c>
      <c r="D225" s="147"/>
      <c r="E225" s="147">
        <v>4340</v>
      </c>
    </row>
    <row r="226" spans="2:5" x14ac:dyDescent="0.4">
      <c r="B226" s="147" t="s">
        <v>489</v>
      </c>
      <c r="C226" s="147" t="s">
        <v>2065</v>
      </c>
      <c r="D226" s="147"/>
      <c r="E226" s="147">
        <v>21700</v>
      </c>
    </row>
    <row r="227" spans="2:5" x14ac:dyDescent="0.4">
      <c r="B227" s="147" t="s">
        <v>1580</v>
      </c>
      <c r="C227" s="147" t="s">
        <v>3303</v>
      </c>
      <c r="D227" s="147"/>
      <c r="E227" s="147">
        <v>27000</v>
      </c>
    </row>
    <row r="228" spans="2:5" x14ac:dyDescent="0.4">
      <c r="B228" s="147" t="s">
        <v>1581</v>
      </c>
      <c r="C228" s="147" t="s">
        <v>3304</v>
      </c>
      <c r="D228" s="147"/>
      <c r="E228" s="147">
        <v>27000</v>
      </c>
    </row>
    <row r="229" spans="2:5" x14ac:dyDescent="0.4">
      <c r="B229" s="147" t="s">
        <v>491</v>
      </c>
      <c r="C229" s="147" t="s">
        <v>2067</v>
      </c>
      <c r="D229" s="147"/>
      <c r="E229" s="147">
        <v>27400</v>
      </c>
    </row>
    <row r="230" spans="2:5" x14ac:dyDescent="0.4">
      <c r="B230" s="147" t="s">
        <v>492</v>
      </c>
      <c r="C230" s="147" t="s">
        <v>2068</v>
      </c>
      <c r="D230" s="147"/>
      <c r="E230" s="147">
        <v>2630</v>
      </c>
    </row>
    <row r="231" spans="2:5" x14ac:dyDescent="0.4">
      <c r="B231" s="147" t="s">
        <v>493</v>
      </c>
      <c r="C231" s="147" t="s">
        <v>2069</v>
      </c>
      <c r="D231" s="147"/>
      <c r="E231" s="147">
        <v>7980</v>
      </c>
    </row>
    <row r="232" spans="2:5" x14ac:dyDescent="0.4">
      <c r="B232" s="147" t="s">
        <v>494</v>
      </c>
      <c r="C232" s="147" t="s">
        <v>2070</v>
      </c>
      <c r="D232" s="147"/>
      <c r="E232" s="147">
        <v>1870</v>
      </c>
    </row>
    <row r="233" spans="2:5" x14ac:dyDescent="0.4">
      <c r="B233" s="147" t="s">
        <v>495</v>
      </c>
      <c r="C233" s="147" t="s">
        <v>2071</v>
      </c>
      <c r="D233" s="147"/>
      <c r="E233" s="147">
        <v>14600</v>
      </c>
    </row>
    <row r="234" spans="2:5" x14ac:dyDescent="0.4">
      <c r="B234" s="147" t="s">
        <v>496</v>
      </c>
      <c r="C234" s="147" t="s">
        <v>2072</v>
      </c>
      <c r="D234" s="147"/>
      <c r="E234" s="147">
        <v>42400</v>
      </c>
    </row>
    <row r="235" spans="2:5" x14ac:dyDescent="0.4">
      <c r="B235" s="147" t="s">
        <v>497</v>
      </c>
      <c r="C235" s="147" t="s">
        <v>2073</v>
      </c>
      <c r="D235" s="147"/>
      <c r="E235" s="147">
        <v>30200</v>
      </c>
    </row>
    <row r="236" spans="2:5" x14ac:dyDescent="0.4">
      <c r="B236" s="147" t="s">
        <v>498</v>
      </c>
      <c r="C236" s="147" t="s">
        <v>2074</v>
      </c>
      <c r="D236" s="147"/>
      <c r="E236" s="147">
        <v>23900</v>
      </c>
    </row>
    <row r="237" spans="2:5" x14ac:dyDescent="0.4">
      <c r="B237" s="147" t="s">
        <v>499</v>
      </c>
      <c r="C237" s="147" t="s">
        <v>2075</v>
      </c>
      <c r="D237" s="147"/>
      <c r="E237" s="147">
        <v>70800</v>
      </c>
    </row>
    <row r="238" spans="2:5" x14ac:dyDescent="0.4">
      <c r="B238" s="147" t="s">
        <v>500</v>
      </c>
      <c r="C238" s="147" t="s">
        <v>2076</v>
      </c>
      <c r="D238" s="147"/>
      <c r="E238" s="147">
        <v>83600</v>
      </c>
    </row>
    <row r="239" spans="2:5" x14ac:dyDescent="0.4">
      <c r="B239" s="147" t="s">
        <v>501</v>
      </c>
      <c r="C239" s="147" t="s">
        <v>2077</v>
      </c>
      <c r="D239" s="147"/>
      <c r="E239" s="147">
        <v>362000</v>
      </c>
    </row>
    <row r="240" spans="2:5" x14ac:dyDescent="0.4">
      <c r="B240" s="147" t="s">
        <v>502</v>
      </c>
      <c r="C240" s="147" t="s">
        <v>2078</v>
      </c>
      <c r="D240" s="147"/>
      <c r="E240" s="147">
        <v>133000</v>
      </c>
    </row>
    <row r="241" spans="2:5" x14ac:dyDescent="0.4">
      <c r="B241" s="147" t="s">
        <v>503</v>
      </c>
      <c r="C241" s="147" t="s">
        <v>2079</v>
      </c>
      <c r="D241" s="147"/>
      <c r="E241" s="147">
        <v>122000</v>
      </c>
    </row>
    <row r="242" spans="2:5" x14ac:dyDescent="0.4">
      <c r="B242" s="147" t="s">
        <v>504</v>
      </c>
      <c r="C242" s="147" t="s">
        <v>2080</v>
      </c>
      <c r="D242" s="147"/>
      <c r="E242" s="147">
        <v>128000</v>
      </c>
    </row>
    <row r="243" spans="2:5" x14ac:dyDescent="0.4">
      <c r="B243" s="147" t="s">
        <v>506</v>
      </c>
      <c r="C243" s="147" t="s">
        <v>505</v>
      </c>
      <c r="D243" s="147"/>
      <c r="E243" s="147">
        <v>12900</v>
      </c>
    </row>
    <row r="244" spans="2:5" x14ac:dyDescent="0.4">
      <c r="B244" s="147" t="s">
        <v>1582</v>
      </c>
      <c r="C244" s="147" t="s">
        <v>3187</v>
      </c>
      <c r="D244" s="147"/>
      <c r="E244" s="147">
        <v>96100</v>
      </c>
    </row>
    <row r="245" spans="2:5" x14ac:dyDescent="0.4">
      <c r="B245" s="147" t="s">
        <v>1509</v>
      </c>
      <c r="C245" s="147" t="s">
        <v>3188</v>
      </c>
      <c r="D245" s="147"/>
      <c r="E245" s="147">
        <v>48600</v>
      </c>
    </row>
    <row r="246" spans="2:5" x14ac:dyDescent="0.4">
      <c r="B246" s="147" t="s">
        <v>507</v>
      </c>
      <c r="C246" s="147" t="s">
        <v>2083</v>
      </c>
      <c r="D246" s="147"/>
      <c r="E246" s="147">
        <v>825</v>
      </c>
    </row>
    <row r="247" spans="2:5" x14ac:dyDescent="0.4">
      <c r="B247" s="147" t="s">
        <v>508</v>
      </c>
      <c r="C247" s="147" t="s">
        <v>2084</v>
      </c>
      <c r="D247" s="147"/>
      <c r="E247" s="147">
        <v>554</v>
      </c>
    </row>
    <row r="248" spans="2:5" x14ac:dyDescent="0.4">
      <c r="B248" s="147" t="s">
        <v>509</v>
      </c>
      <c r="C248" s="147" t="s">
        <v>2085</v>
      </c>
      <c r="D248" s="147"/>
      <c r="E248" s="147">
        <v>884</v>
      </c>
    </row>
    <row r="249" spans="2:5" x14ac:dyDescent="0.4">
      <c r="B249" s="147" t="s">
        <v>510</v>
      </c>
      <c r="C249" s="147" t="s">
        <v>2086</v>
      </c>
      <c r="D249" s="147"/>
      <c r="E249" s="147">
        <v>5470</v>
      </c>
    </row>
    <row r="250" spans="2:5" x14ac:dyDescent="0.4">
      <c r="B250" s="147" t="s">
        <v>511</v>
      </c>
      <c r="C250" s="147" t="s">
        <v>2087</v>
      </c>
      <c r="D250" s="147"/>
      <c r="E250" s="147">
        <v>1040</v>
      </c>
    </row>
    <row r="251" spans="2:5" x14ac:dyDescent="0.4">
      <c r="B251" s="147" t="s">
        <v>513</v>
      </c>
      <c r="C251" s="147" t="s">
        <v>512</v>
      </c>
      <c r="D251" s="147"/>
      <c r="E251" s="147">
        <v>63700</v>
      </c>
    </row>
    <row r="252" spans="2:5" x14ac:dyDescent="0.4">
      <c r="B252" s="147" t="s">
        <v>515</v>
      </c>
      <c r="C252" s="147" t="s">
        <v>514</v>
      </c>
      <c r="D252" s="147"/>
      <c r="E252" s="147">
        <v>3220</v>
      </c>
    </row>
    <row r="253" spans="2:5" x14ac:dyDescent="0.4">
      <c r="B253" s="147" t="s">
        <v>516</v>
      </c>
      <c r="C253" s="147" t="s">
        <v>2088</v>
      </c>
      <c r="D253" s="147"/>
      <c r="E253" s="147">
        <v>1380</v>
      </c>
    </row>
    <row r="254" spans="2:5" x14ac:dyDescent="0.4">
      <c r="B254" s="147" t="s">
        <v>517</v>
      </c>
      <c r="C254" s="147" t="s">
        <v>2089</v>
      </c>
      <c r="D254" s="147"/>
      <c r="E254" s="147">
        <v>1770</v>
      </c>
    </row>
    <row r="255" spans="2:5" x14ac:dyDescent="0.4">
      <c r="B255" s="147" t="s">
        <v>518</v>
      </c>
      <c r="C255" s="147" t="s">
        <v>2090</v>
      </c>
      <c r="D255" s="147"/>
      <c r="E255" s="147">
        <v>4700</v>
      </c>
    </row>
    <row r="256" spans="2:5" x14ac:dyDescent="0.4">
      <c r="B256" s="147" t="s">
        <v>519</v>
      </c>
      <c r="C256" s="147" t="s">
        <v>2091</v>
      </c>
      <c r="D256" s="147"/>
      <c r="E256" s="147">
        <v>1030</v>
      </c>
    </row>
    <row r="257" spans="2:5" x14ac:dyDescent="0.4">
      <c r="B257" s="147" t="s">
        <v>520</v>
      </c>
      <c r="C257" s="147" t="s">
        <v>2092</v>
      </c>
      <c r="D257" s="147"/>
      <c r="E257" s="147">
        <v>118</v>
      </c>
    </row>
    <row r="258" spans="2:5" x14ac:dyDescent="0.4">
      <c r="B258" s="147" t="s">
        <v>521</v>
      </c>
      <c r="C258" s="147" t="s">
        <v>2093</v>
      </c>
      <c r="D258" s="147"/>
      <c r="E258" s="147">
        <v>410</v>
      </c>
    </row>
    <row r="259" spans="2:5" x14ac:dyDescent="0.4">
      <c r="B259" s="147" t="s">
        <v>522</v>
      </c>
      <c r="C259" s="147" t="s">
        <v>2094</v>
      </c>
      <c r="D259" s="147"/>
      <c r="E259" s="147">
        <v>648</v>
      </c>
    </row>
    <row r="260" spans="2:5" x14ac:dyDescent="0.4">
      <c r="B260" s="147" t="s">
        <v>523</v>
      </c>
      <c r="C260" s="147" t="s">
        <v>2095</v>
      </c>
      <c r="D260" s="147"/>
      <c r="E260" s="147">
        <v>5140</v>
      </c>
    </row>
    <row r="261" spans="2:5" x14ac:dyDescent="0.4">
      <c r="B261" s="147" t="s">
        <v>524</v>
      </c>
      <c r="C261" s="147" t="s">
        <v>2096</v>
      </c>
      <c r="D261" s="147"/>
      <c r="E261" s="147">
        <v>254000</v>
      </c>
    </row>
    <row r="262" spans="2:5" x14ac:dyDescent="0.4">
      <c r="B262" s="147" t="s">
        <v>525</v>
      </c>
      <c r="C262" s="147" t="s">
        <v>2097</v>
      </c>
      <c r="D262" s="147"/>
      <c r="E262" s="147">
        <v>370</v>
      </c>
    </row>
    <row r="263" spans="2:5" x14ac:dyDescent="0.4">
      <c r="B263" s="147" t="s">
        <v>526</v>
      </c>
      <c r="C263" s="147" t="s">
        <v>2098</v>
      </c>
      <c r="D263" s="147"/>
      <c r="E263" s="147">
        <v>130000</v>
      </c>
    </row>
    <row r="264" spans="2:5" x14ac:dyDescent="0.4">
      <c r="B264" s="147" t="s">
        <v>1583</v>
      </c>
      <c r="C264" s="147" t="s">
        <v>2099</v>
      </c>
      <c r="D264" s="147"/>
      <c r="E264" s="147">
        <v>185000</v>
      </c>
    </row>
    <row r="265" spans="2:5" x14ac:dyDescent="0.4">
      <c r="B265" s="147" t="s">
        <v>1584</v>
      </c>
      <c r="C265" s="147" t="s">
        <v>2957</v>
      </c>
      <c r="D265" s="147"/>
      <c r="E265" s="147">
        <v>146000</v>
      </c>
    </row>
    <row r="266" spans="2:5" x14ac:dyDescent="0.4">
      <c r="B266" s="147" t="s">
        <v>527</v>
      </c>
      <c r="C266" s="147" t="s">
        <v>2101</v>
      </c>
      <c r="D266" s="147"/>
      <c r="E266" s="147">
        <v>55300</v>
      </c>
    </row>
    <row r="267" spans="2:5" x14ac:dyDescent="0.4">
      <c r="B267" s="147" t="s">
        <v>528</v>
      </c>
      <c r="C267" s="147" t="s">
        <v>2102</v>
      </c>
      <c r="D267" s="147"/>
      <c r="E267" s="147">
        <v>77000</v>
      </c>
    </row>
    <row r="268" spans="2:5" x14ac:dyDescent="0.4">
      <c r="B268" s="147" t="s">
        <v>529</v>
      </c>
      <c r="C268" s="147" t="s">
        <v>2103</v>
      </c>
      <c r="D268" s="147"/>
      <c r="E268" s="147">
        <v>96500</v>
      </c>
    </row>
    <row r="269" spans="2:5" x14ac:dyDescent="0.4">
      <c r="B269" s="147" t="s">
        <v>530</v>
      </c>
      <c r="C269" s="147" t="s">
        <v>2104</v>
      </c>
      <c r="D269" s="147"/>
      <c r="E269" s="147">
        <v>48000</v>
      </c>
    </row>
    <row r="270" spans="2:5" x14ac:dyDescent="0.4">
      <c r="B270" s="147" t="s">
        <v>531</v>
      </c>
      <c r="C270" s="147" t="s">
        <v>2105</v>
      </c>
      <c r="D270" s="147"/>
      <c r="E270" s="147">
        <v>73000</v>
      </c>
    </row>
    <row r="271" spans="2:5" x14ac:dyDescent="0.4">
      <c r="B271" s="147" t="s">
        <v>532</v>
      </c>
      <c r="C271" s="147" t="s">
        <v>3305</v>
      </c>
      <c r="D271" s="147"/>
      <c r="E271" s="147">
        <v>76100</v>
      </c>
    </row>
    <row r="272" spans="2:5" x14ac:dyDescent="0.4">
      <c r="B272" s="147" t="s">
        <v>1585</v>
      </c>
      <c r="C272" s="147" t="s">
        <v>3306</v>
      </c>
      <c r="D272" s="147"/>
      <c r="E272" s="147">
        <v>77200</v>
      </c>
    </row>
    <row r="273" spans="2:5" x14ac:dyDescent="0.4">
      <c r="B273" s="147" t="s">
        <v>533</v>
      </c>
      <c r="C273" s="147" t="s">
        <v>2107</v>
      </c>
      <c r="D273" s="147"/>
      <c r="E273" s="147">
        <v>57800</v>
      </c>
    </row>
    <row r="274" spans="2:5" x14ac:dyDescent="0.4">
      <c r="B274" s="147" t="s">
        <v>534</v>
      </c>
      <c r="C274" s="147" t="s">
        <v>2108</v>
      </c>
      <c r="D274" s="147"/>
      <c r="E274" s="147">
        <v>266000</v>
      </c>
    </row>
    <row r="275" spans="2:5" x14ac:dyDescent="0.4">
      <c r="B275" s="147" t="s">
        <v>1586</v>
      </c>
      <c r="C275" s="147" t="s">
        <v>2109</v>
      </c>
      <c r="D275" s="147"/>
      <c r="E275" s="147">
        <v>499000</v>
      </c>
    </row>
    <row r="276" spans="2:5" x14ac:dyDescent="0.4">
      <c r="B276" s="147" t="s">
        <v>535</v>
      </c>
      <c r="C276" s="147" t="s">
        <v>2110</v>
      </c>
      <c r="D276" s="147"/>
      <c r="E276" s="147">
        <v>129000</v>
      </c>
    </row>
    <row r="277" spans="2:5" x14ac:dyDescent="0.4">
      <c r="B277" s="147" t="s">
        <v>536</v>
      </c>
      <c r="C277" s="147" t="s">
        <v>2111</v>
      </c>
      <c r="D277" s="147"/>
      <c r="E277" s="147">
        <v>70600</v>
      </c>
    </row>
    <row r="278" spans="2:5" x14ac:dyDescent="0.4">
      <c r="B278" s="147" t="s">
        <v>537</v>
      </c>
      <c r="C278" s="147" t="s">
        <v>2112</v>
      </c>
      <c r="D278" s="147"/>
      <c r="E278" s="147">
        <v>85100</v>
      </c>
    </row>
    <row r="279" spans="2:5" x14ac:dyDescent="0.4">
      <c r="B279" s="147" t="s">
        <v>538</v>
      </c>
      <c r="C279" s="147" t="s">
        <v>2113</v>
      </c>
      <c r="D279" s="147"/>
      <c r="E279" s="147">
        <v>87200</v>
      </c>
    </row>
    <row r="280" spans="2:5" x14ac:dyDescent="0.4">
      <c r="B280" s="147" t="s">
        <v>539</v>
      </c>
      <c r="C280" s="147" t="s">
        <v>2114</v>
      </c>
      <c r="D280" s="147"/>
      <c r="E280" s="147">
        <v>104000</v>
      </c>
    </row>
    <row r="281" spans="2:5" x14ac:dyDescent="0.4">
      <c r="B281" s="147" t="s">
        <v>540</v>
      </c>
      <c r="C281" s="147" t="s">
        <v>2115</v>
      </c>
      <c r="D281" s="147"/>
      <c r="E281" s="147">
        <v>139000</v>
      </c>
    </row>
    <row r="282" spans="2:5" x14ac:dyDescent="0.4">
      <c r="B282" s="147" t="s">
        <v>541</v>
      </c>
      <c r="C282" s="147" t="s">
        <v>2116</v>
      </c>
      <c r="D282" s="147"/>
      <c r="E282" s="147">
        <v>96400</v>
      </c>
    </row>
    <row r="283" spans="2:5" x14ac:dyDescent="0.4">
      <c r="B283" s="147" t="s">
        <v>542</v>
      </c>
      <c r="C283" s="147" t="s">
        <v>2117</v>
      </c>
      <c r="D283" s="147"/>
      <c r="E283" s="147">
        <v>101000</v>
      </c>
    </row>
    <row r="284" spans="2:5" x14ac:dyDescent="0.4">
      <c r="B284" s="147" t="s">
        <v>543</v>
      </c>
      <c r="C284" s="147" t="s">
        <v>2118</v>
      </c>
      <c r="D284" s="147"/>
      <c r="E284" s="147">
        <v>251000</v>
      </c>
    </row>
    <row r="285" spans="2:5" x14ac:dyDescent="0.4">
      <c r="B285" s="147" t="s">
        <v>544</v>
      </c>
      <c r="C285" s="147" t="s">
        <v>3189</v>
      </c>
      <c r="D285" s="147"/>
      <c r="E285" s="147">
        <v>242000</v>
      </c>
    </row>
    <row r="286" spans="2:5" x14ac:dyDescent="0.4">
      <c r="B286" s="147" t="s">
        <v>545</v>
      </c>
      <c r="C286" s="147" t="s">
        <v>3190</v>
      </c>
      <c r="D286" s="147"/>
      <c r="E286" s="147">
        <v>358000</v>
      </c>
    </row>
    <row r="287" spans="2:5" x14ac:dyDescent="0.4">
      <c r="B287" s="147" t="s">
        <v>546</v>
      </c>
      <c r="C287" s="147" t="s">
        <v>2121</v>
      </c>
      <c r="D287" s="147"/>
      <c r="E287" s="147">
        <v>177000</v>
      </c>
    </row>
    <row r="288" spans="2:5" x14ac:dyDescent="0.4">
      <c r="B288" s="147" t="s">
        <v>547</v>
      </c>
      <c r="C288" s="147" t="s">
        <v>3191</v>
      </c>
      <c r="D288" s="147"/>
      <c r="E288" s="147">
        <v>142000</v>
      </c>
    </row>
    <row r="289" spans="2:5" x14ac:dyDescent="0.4">
      <c r="B289" s="147" t="s">
        <v>548</v>
      </c>
      <c r="C289" s="147" t="s">
        <v>3192</v>
      </c>
      <c r="D289" s="147"/>
      <c r="E289" s="147">
        <v>185000</v>
      </c>
    </row>
    <row r="290" spans="2:5" x14ac:dyDescent="0.4">
      <c r="B290" s="147" t="s">
        <v>1587</v>
      </c>
      <c r="C290" s="147" t="s">
        <v>3307</v>
      </c>
      <c r="D290" s="147"/>
      <c r="E290" s="147">
        <v>148000</v>
      </c>
    </row>
    <row r="291" spans="2:5" x14ac:dyDescent="0.4">
      <c r="B291" s="147" t="s">
        <v>549</v>
      </c>
      <c r="C291" s="147" t="s">
        <v>2124</v>
      </c>
      <c r="D291" s="147"/>
      <c r="E291" s="147">
        <v>147000</v>
      </c>
    </row>
    <row r="292" spans="2:5" x14ac:dyDescent="0.4">
      <c r="B292" s="147" t="s">
        <v>550</v>
      </c>
      <c r="C292" s="147" t="s">
        <v>2125</v>
      </c>
      <c r="D292" s="147"/>
      <c r="E292" s="147">
        <v>204000</v>
      </c>
    </row>
    <row r="293" spans="2:5" x14ac:dyDescent="0.4">
      <c r="B293" s="147" t="s">
        <v>551</v>
      </c>
      <c r="C293" s="147" t="s">
        <v>2126</v>
      </c>
      <c r="D293" s="147"/>
      <c r="E293" s="147">
        <v>145000</v>
      </c>
    </row>
    <row r="294" spans="2:5" x14ac:dyDescent="0.4">
      <c r="B294" s="147" t="s">
        <v>552</v>
      </c>
      <c r="C294" s="147" t="s">
        <v>2127</v>
      </c>
      <c r="D294" s="147"/>
      <c r="E294" s="147">
        <v>161000</v>
      </c>
    </row>
    <row r="295" spans="2:5" x14ac:dyDescent="0.4">
      <c r="B295" s="147" t="s">
        <v>3308</v>
      </c>
      <c r="C295" s="147" t="s">
        <v>3309</v>
      </c>
      <c r="D295" s="147"/>
      <c r="E295" s="147">
        <v>105000</v>
      </c>
    </row>
    <row r="296" spans="2:5" x14ac:dyDescent="0.4">
      <c r="B296" s="147" t="s">
        <v>1588</v>
      </c>
      <c r="C296" s="147" t="s">
        <v>3310</v>
      </c>
      <c r="D296" s="147"/>
      <c r="E296" s="147">
        <v>111000</v>
      </c>
    </row>
    <row r="297" spans="2:5" x14ac:dyDescent="0.4">
      <c r="B297" s="147" t="s">
        <v>554</v>
      </c>
      <c r="C297" s="147" t="s">
        <v>2129</v>
      </c>
      <c r="D297" s="147"/>
      <c r="E297" s="147">
        <v>34100</v>
      </c>
    </row>
    <row r="298" spans="2:5" x14ac:dyDescent="0.4">
      <c r="B298" s="147" t="s">
        <v>555</v>
      </c>
      <c r="C298" s="147" t="s">
        <v>2130</v>
      </c>
      <c r="D298" s="147"/>
      <c r="E298" s="147">
        <v>47600</v>
      </c>
    </row>
    <row r="299" spans="2:5" x14ac:dyDescent="0.4">
      <c r="B299" s="147" t="s">
        <v>556</v>
      </c>
      <c r="C299" s="147" t="s">
        <v>2131</v>
      </c>
      <c r="D299" s="147"/>
      <c r="E299" s="147">
        <v>52600</v>
      </c>
    </row>
    <row r="300" spans="2:5" x14ac:dyDescent="0.4">
      <c r="B300" s="147" t="s">
        <v>557</v>
      </c>
      <c r="C300" s="147" t="s">
        <v>2132</v>
      </c>
      <c r="D300" s="147"/>
      <c r="E300" s="147">
        <v>71500</v>
      </c>
    </row>
    <row r="301" spans="2:5" x14ac:dyDescent="0.4">
      <c r="B301" s="147" t="s">
        <v>558</v>
      </c>
      <c r="C301" s="147" t="s">
        <v>2133</v>
      </c>
      <c r="D301" s="147"/>
      <c r="E301" s="147">
        <v>19400</v>
      </c>
    </row>
    <row r="302" spans="2:5" x14ac:dyDescent="0.4">
      <c r="B302" s="147" t="s">
        <v>559</v>
      </c>
      <c r="C302" s="147" t="s">
        <v>2134</v>
      </c>
      <c r="D302" s="147"/>
      <c r="E302" s="147">
        <v>80500</v>
      </c>
    </row>
    <row r="303" spans="2:5" x14ac:dyDescent="0.4">
      <c r="B303" s="147" t="s">
        <v>560</v>
      </c>
      <c r="C303" s="147" t="s">
        <v>2958</v>
      </c>
      <c r="D303" s="147"/>
      <c r="E303" s="147">
        <v>65500</v>
      </c>
    </row>
    <row r="304" spans="2:5" x14ac:dyDescent="0.4">
      <c r="B304" s="147" t="s">
        <v>561</v>
      </c>
      <c r="C304" s="147" t="s">
        <v>2959</v>
      </c>
      <c r="D304" s="147"/>
      <c r="E304" s="147">
        <v>219000</v>
      </c>
    </row>
    <row r="305" spans="2:5" x14ac:dyDescent="0.4">
      <c r="B305" s="147" t="s">
        <v>562</v>
      </c>
      <c r="C305" s="147" t="s">
        <v>2137</v>
      </c>
      <c r="D305" s="147"/>
      <c r="E305" s="147">
        <v>11900</v>
      </c>
    </row>
    <row r="306" spans="2:5" x14ac:dyDescent="0.4">
      <c r="B306" s="147" t="s">
        <v>563</v>
      </c>
      <c r="C306" s="147" t="s">
        <v>2138</v>
      </c>
      <c r="D306" s="147"/>
      <c r="E306" s="147">
        <v>15700</v>
      </c>
    </row>
    <row r="307" spans="2:5" x14ac:dyDescent="0.4">
      <c r="B307" s="147" t="s">
        <v>564</v>
      </c>
      <c r="C307" s="147" t="s">
        <v>2139</v>
      </c>
      <c r="D307" s="147"/>
      <c r="E307" s="147">
        <v>588000</v>
      </c>
    </row>
    <row r="308" spans="2:5" x14ac:dyDescent="0.4">
      <c r="B308" s="147" t="s">
        <v>565</v>
      </c>
      <c r="C308" s="147" t="s">
        <v>2140</v>
      </c>
      <c r="D308" s="147"/>
      <c r="E308" s="147">
        <v>204000</v>
      </c>
    </row>
    <row r="309" spans="2:5" x14ac:dyDescent="0.4">
      <c r="B309" s="147" t="s">
        <v>566</v>
      </c>
      <c r="C309" s="147" t="s">
        <v>2141</v>
      </c>
      <c r="D309" s="147"/>
      <c r="E309" s="147">
        <v>209000</v>
      </c>
    </row>
    <row r="310" spans="2:5" x14ac:dyDescent="0.4">
      <c r="B310" s="147" t="s">
        <v>567</v>
      </c>
      <c r="C310" s="147" t="s">
        <v>2142</v>
      </c>
      <c r="D310" s="147"/>
      <c r="E310" s="147">
        <v>204000</v>
      </c>
    </row>
    <row r="311" spans="2:5" x14ac:dyDescent="0.4">
      <c r="B311" s="147" t="s">
        <v>568</v>
      </c>
      <c r="C311" s="147" t="s">
        <v>2960</v>
      </c>
      <c r="D311" s="147"/>
      <c r="E311" s="147">
        <v>5970</v>
      </c>
    </row>
    <row r="312" spans="2:5" x14ac:dyDescent="0.4">
      <c r="B312" s="147" t="s">
        <v>569</v>
      </c>
      <c r="C312" s="147" t="s">
        <v>2961</v>
      </c>
      <c r="D312" s="147"/>
      <c r="E312" s="147">
        <v>7020</v>
      </c>
    </row>
    <row r="313" spans="2:5" x14ac:dyDescent="0.4">
      <c r="B313" s="147" t="s">
        <v>570</v>
      </c>
      <c r="C313" s="147" t="s">
        <v>2145</v>
      </c>
      <c r="D313" s="147"/>
      <c r="E313" s="147">
        <v>1530</v>
      </c>
    </row>
    <row r="314" spans="2:5" x14ac:dyDescent="0.4">
      <c r="B314" s="147" t="s">
        <v>571</v>
      </c>
      <c r="C314" s="147" t="s">
        <v>3193</v>
      </c>
      <c r="D314" s="147"/>
      <c r="E314" s="147">
        <v>17500</v>
      </c>
    </row>
    <row r="315" spans="2:5" x14ac:dyDescent="0.4">
      <c r="B315" s="147" t="s">
        <v>572</v>
      </c>
      <c r="C315" s="147" t="s">
        <v>3194</v>
      </c>
      <c r="D315" s="147"/>
      <c r="E315" s="147">
        <v>24400</v>
      </c>
    </row>
    <row r="316" spans="2:5" x14ac:dyDescent="0.4">
      <c r="B316" s="147" t="s">
        <v>1589</v>
      </c>
      <c r="C316" s="147" t="s">
        <v>3195</v>
      </c>
      <c r="D316" s="147"/>
      <c r="E316" s="147">
        <v>2930</v>
      </c>
    </row>
    <row r="317" spans="2:5" x14ac:dyDescent="0.4">
      <c r="B317" s="147" t="s">
        <v>1590</v>
      </c>
      <c r="C317" s="147" t="s">
        <v>3196</v>
      </c>
      <c r="D317" s="147"/>
      <c r="E317" s="147">
        <v>29600</v>
      </c>
    </row>
    <row r="318" spans="2:5" x14ac:dyDescent="0.4">
      <c r="B318" s="147" t="s">
        <v>1591</v>
      </c>
      <c r="C318" s="147" t="s">
        <v>3197</v>
      </c>
      <c r="D318" s="147"/>
      <c r="E318" s="147">
        <v>21500</v>
      </c>
    </row>
    <row r="319" spans="2:5" x14ac:dyDescent="0.4">
      <c r="B319" s="147" t="s">
        <v>1592</v>
      </c>
      <c r="C319" s="147" t="s">
        <v>3311</v>
      </c>
      <c r="D319" s="147"/>
      <c r="E319" s="147">
        <v>9170</v>
      </c>
    </row>
    <row r="320" spans="2:5" x14ac:dyDescent="0.4">
      <c r="B320" s="147" t="s">
        <v>1593</v>
      </c>
      <c r="C320" s="147" t="s">
        <v>3198</v>
      </c>
      <c r="D320" s="147"/>
      <c r="E320" s="147">
        <v>78700</v>
      </c>
    </row>
    <row r="321" spans="2:5" x14ac:dyDescent="0.4">
      <c r="B321" s="147" t="s">
        <v>1594</v>
      </c>
      <c r="C321" s="147" t="s">
        <v>3199</v>
      </c>
      <c r="D321" s="147"/>
      <c r="E321" s="147">
        <v>30900</v>
      </c>
    </row>
    <row r="322" spans="2:5" x14ac:dyDescent="0.4">
      <c r="B322" s="147" t="s">
        <v>580</v>
      </c>
      <c r="C322" s="147" t="s">
        <v>2156</v>
      </c>
      <c r="D322" s="147"/>
      <c r="E322" s="147">
        <v>19600</v>
      </c>
    </row>
    <row r="323" spans="2:5" x14ac:dyDescent="0.4">
      <c r="B323" s="147" t="s">
        <v>581</v>
      </c>
      <c r="C323" s="147" t="s">
        <v>2157</v>
      </c>
      <c r="D323" s="147"/>
      <c r="E323" s="147">
        <v>27400</v>
      </c>
    </row>
    <row r="324" spans="2:5" x14ac:dyDescent="0.4">
      <c r="B324" s="147" t="s">
        <v>582</v>
      </c>
      <c r="C324" s="147" t="s">
        <v>2158</v>
      </c>
      <c r="D324" s="147"/>
      <c r="E324" s="147">
        <v>3560</v>
      </c>
    </row>
    <row r="325" spans="2:5" x14ac:dyDescent="0.4">
      <c r="B325" s="147" t="s">
        <v>583</v>
      </c>
      <c r="C325" s="147" t="s">
        <v>2159</v>
      </c>
      <c r="D325" s="147"/>
      <c r="E325" s="147">
        <v>8290</v>
      </c>
    </row>
    <row r="326" spans="2:5" x14ac:dyDescent="0.4">
      <c r="B326" s="147" t="s">
        <v>584</v>
      </c>
      <c r="C326" s="147" t="s">
        <v>2160</v>
      </c>
      <c r="D326" s="147"/>
      <c r="E326" s="147">
        <v>36100</v>
      </c>
    </row>
    <row r="327" spans="2:5" x14ac:dyDescent="0.4">
      <c r="B327" s="147" t="s">
        <v>585</v>
      </c>
      <c r="C327" s="147" t="s">
        <v>2161</v>
      </c>
      <c r="D327" s="147"/>
      <c r="E327" s="147">
        <v>29400</v>
      </c>
    </row>
    <row r="328" spans="2:5" x14ac:dyDescent="0.4">
      <c r="B328" s="147" t="s">
        <v>586</v>
      </c>
      <c r="C328" s="147" t="s">
        <v>2962</v>
      </c>
      <c r="D328" s="147"/>
      <c r="E328" s="147">
        <v>68700</v>
      </c>
    </row>
    <row r="329" spans="2:5" x14ac:dyDescent="0.4">
      <c r="B329" s="147" t="s">
        <v>587</v>
      </c>
      <c r="C329" s="147" t="s">
        <v>2963</v>
      </c>
      <c r="D329" s="147"/>
      <c r="E329" s="147">
        <v>86000</v>
      </c>
    </row>
    <row r="330" spans="2:5" x14ac:dyDescent="0.4">
      <c r="B330" s="147" t="s">
        <v>588</v>
      </c>
      <c r="C330" s="147" t="s">
        <v>2964</v>
      </c>
      <c r="D330" s="147"/>
      <c r="E330" s="147">
        <v>81900</v>
      </c>
    </row>
    <row r="331" spans="2:5" x14ac:dyDescent="0.4">
      <c r="B331" s="147" t="s">
        <v>589</v>
      </c>
      <c r="C331" s="147" t="s">
        <v>2165</v>
      </c>
      <c r="D331" s="147"/>
      <c r="E331" s="147">
        <v>30000</v>
      </c>
    </row>
    <row r="332" spans="2:5" x14ac:dyDescent="0.4">
      <c r="B332" s="147" t="s">
        <v>1595</v>
      </c>
      <c r="C332" s="147" t="s">
        <v>3312</v>
      </c>
      <c r="D332" s="147"/>
      <c r="E332" s="147">
        <v>265000</v>
      </c>
    </row>
    <row r="333" spans="2:5" x14ac:dyDescent="0.4">
      <c r="B333" s="147" t="s">
        <v>1596</v>
      </c>
      <c r="C333" s="147" t="s">
        <v>3313</v>
      </c>
      <c r="D333" s="147"/>
      <c r="E333" s="147">
        <v>11700</v>
      </c>
    </row>
    <row r="334" spans="2:5" x14ac:dyDescent="0.4">
      <c r="B334" s="147" t="s">
        <v>1597</v>
      </c>
      <c r="C334" s="147" t="s">
        <v>3314</v>
      </c>
      <c r="D334" s="147"/>
      <c r="E334" s="147">
        <v>58200</v>
      </c>
    </row>
    <row r="335" spans="2:5" x14ac:dyDescent="0.4">
      <c r="B335" s="147" t="s">
        <v>1598</v>
      </c>
      <c r="C335" s="147" t="s">
        <v>3315</v>
      </c>
      <c r="D335" s="147"/>
      <c r="E335" s="147">
        <v>62300</v>
      </c>
    </row>
    <row r="336" spans="2:5" x14ac:dyDescent="0.4">
      <c r="B336" s="147" t="s">
        <v>1599</v>
      </c>
      <c r="C336" s="147" t="s">
        <v>3316</v>
      </c>
      <c r="D336" s="147"/>
      <c r="E336" s="147">
        <v>773000</v>
      </c>
    </row>
    <row r="337" spans="2:5" x14ac:dyDescent="0.4">
      <c r="B337" s="147" t="s">
        <v>1600</v>
      </c>
      <c r="C337" s="147" t="s">
        <v>3317</v>
      </c>
      <c r="D337" s="147"/>
      <c r="E337" s="147">
        <v>115000</v>
      </c>
    </row>
    <row r="338" spans="2:5" x14ac:dyDescent="0.4">
      <c r="B338" s="147" t="s">
        <v>1601</v>
      </c>
      <c r="C338" s="147" t="s">
        <v>3318</v>
      </c>
      <c r="D338" s="147"/>
      <c r="E338" s="147">
        <v>13200</v>
      </c>
    </row>
    <row r="339" spans="2:5" x14ac:dyDescent="0.4">
      <c r="B339" s="147" t="s">
        <v>1602</v>
      </c>
      <c r="C339" s="147" t="s">
        <v>3319</v>
      </c>
      <c r="D339" s="147"/>
      <c r="E339" s="147">
        <v>18700</v>
      </c>
    </row>
    <row r="340" spans="2:5" x14ac:dyDescent="0.4">
      <c r="B340" s="147" t="s">
        <v>1603</v>
      </c>
      <c r="C340" s="147" t="s">
        <v>3320</v>
      </c>
      <c r="D340" s="147"/>
      <c r="E340" s="147">
        <v>116000</v>
      </c>
    </row>
    <row r="341" spans="2:5" x14ac:dyDescent="0.4">
      <c r="B341" s="147" t="s">
        <v>1604</v>
      </c>
      <c r="C341" s="147" t="s">
        <v>3321</v>
      </c>
      <c r="D341" s="147"/>
      <c r="E341" s="147">
        <v>176000</v>
      </c>
    </row>
    <row r="342" spans="2:5" x14ac:dyDescent="0.4">
      <c r="B342" s="147" t="s">
        <v>597</v>
      </c>
      <c r="C342" s="147" t="s">
        <v>2175</v>
      </c>
      <c r="D342" s="147"/>
      <c r="E342" s="147">
        <v>51300</v>
      </c>
    </row>
    <row r="343" spans="2:5" x14ac:dyDescent="0.4">
      <c r="B343" s="147" t="s">
        <v>598</v>
      </c>
      <c r="C343" s="147" t="s">
        <v>2176</v>
      </c>
      <c r="D343" s="147"/>
      <c r="E343" s="147">
        <v>91900</v>
      </c>
    </row>
    <row r="344" spans="2:5" x14ac:dyDescent="0.4">
      <c r="B344" s="147" t="s">
        <v>599</v>
      </c>
      <c r="C344" s="147" t="s">
        <v>2177</v>
      </c>
      <c r="D344" s="147"/>
      <c r="E344" s="147">
        <v>28200</v>
      </c>
    </row>
    <row r="345" spans="2:5" x14ac:dyDescent="0.4">
      <c r="B345" s="147" t="s">
        <v>600</v>
      </c>
      <c r="C345" s="147" t="s">
        <v>2178</v>
      </c>
      <c r="D345" s="147"/>
      <c r="E345" s="147">
        <v>29900</v>
      </c>
    </row>
    <row r="346" spans="2:5" x14ac:dyDescent="0.4">
      <c r="B346" s="147" t="s">
        <v>601</v>
      </c>
      <c r="C346" s="147" t="s">
        <v>2179</v>
      </c>
      <c r="D346" s="147"/>
      <c r="E346" s="147">
        <v>7050</v>
      </c>
    </row>
    <row r="347" spans="2:5" x14ac:dyDescent="0.4">
      <c r="B347" s="147" t="s">
        <v>1605</v>
      </c>
      <c r="C347" s="147" t="s">
        <v>2180</v>
      </c>
      <c r="D347" s="147"/>
      <c r="E347" s="147">
        <v>2970</v>
      </c>
    </row>
    <row r="348" spans="2:5" x14ac:dyDescent="0.4">
      <c r="B348" s="147" t="s">
        <v>602</v>
      </c>
      <c r="C348" s="147" t="s">
        <v>2183</v>
      </c>
      <c r="D348" s="147"/>
      <c r="E348" s="147">
        <v>466</v>
      </c>
    </row>
    <row r="349" spans="2:5" x14ac:dyDescent="0.4">
      <c r="B349" s="147" t="s">
        <v>603</v>
      </c>
      <c r="C349" s="147" t="s">
        <v>2184</v>
      </c>
      <c r="D349" s="147"/>
      <c r="E349" s="147">
        <v>36500</v>
      </c>
    </row>
    <row r="350" spans="2:5" x14ac:dyDescent="0.4">
      <c r="B350" s="147" t="s">
        <v>1606</v>
      </c>
      <c r="C350" s="147" t="s">
        <v>2185</v>
      </c>
      <c r="D350" s="147"/>
      <c r="E350" s="147">
        <v>37000</v>
      </c>
    </row>
    <row r="351" spans="2:5" x14ac:dyDescent="0.4">
      <c r="B351" s="147" t="s">
        <v>604</v>
      </c>
      <c r="C351" s="147" t="s">
        <v>2965</v>
      </c>
      <c r="D351" s="147"/>
      <c r="E351" s="147">
        <v>42700</v>
      </c>
    </row>
    <row r="352" spans="2:5" x14ac:dyDescent="0.4">
      <c r="B352" s="147" t="s">
        <v>1607</v>
      </c>
      <c r="C352" s="147" t="s">
        <v>2188</v>
      </c>
      <c r="D352" s="147"/>
      <c r="E352" s="147">
        <v>66000</v>
      </c>
    </row>
    <row r="353" spans="2:5" x14ac:dyDescent="0.4">
      <c r="B353" s="147" t="s">
        <v>1608</v>
      </c>
      <c r="C353" s="147" t="s">
        <v>2189</v>
      </c>
      <c r="D353" s="147"/>
      <c r="E353" s="147">
        <v>63100</v>
      </c>
    </row>
    <row r="354" spans="2:5" x14ac:dyDescent="0.4">
      <c r="B354" s="147" t="s">
        <v>1609</v>
      </c>
      <c r="C354" s="147" t="s">
        <v>3322</v>
      </c>
      <c r="D354" s="147"/>
      <c r="E354" s="147">
        <v>79100</v>
      </c>
    </row>
    <row r="355" spans="2:5" x14ac:dyDescent="0.4">
      <c r="B355" s="147" t="s">
        <v>1610</v>
      </c>
      <c r="C355" s="147" t="s">
        <v>3323</v>
      </c>
      <c r="D355" s="147"/>
      <c r="E355" s="147">
        <v>101000</v>
      </c>
    </row>
    <row r="356" spans="2:5" x14ac:dyDescent="0.4">
      <c r="B356" s="147" t="s">
        <v>1611</v>
      </c>
      <c r="C356" s="147" t="s">
        <v>3324</v>
      </c>
      <c r="D356" s="147"/>
      <c r="E356" s="147">
        <v>113000</v>
      </c>
    </row>
    <row r="357" spans="2:5" x14ac:dyDescent="0.4">
      <c r="B357" s="147" t="s">
        <v>1612</v>
      </c>
      <c r="C357" s="147" t="s">
        <v>3325</v>
      </c>
      <c r="D357" s="147"/>
      <c r="E357" s="147">
        <v>34500</v>
      </c>
    </row>
    <row r="358" spans="2:5" x14ac:dyDescent="0.4">
      <c r="B358" s="147" t="s">
        <v>1613</v>
      </c>
      <c r="C358" s="147" t="s">
        <v>3326</v>
      </c>
      <c r="D358" s="147"/>
      <c r="E358" s="147">
        <v>37800</v>
      </c>
    </row>
    <row r="359" spans="2:5" x14ac:dyDescent="0.4">
      <c r="B359" s="147" t="s">
        <v>1614</v>
      </c>
      <c r="C359" s="147" t="s">
        <v>3327</v>
      </c>
      <c r="D359" s="147"/>
      <c r="E359" s="147">
        <v>61000</v>
      </c>
    </row>
    <row r="360" spans="2:5" x14ac:dyDescent="0.4">
      <c r="B360" s="147" t="s">
        <v>1615</v>
      </c>
      <c r="C360" s="147" t="s">
        <v>3328</v>
      </c>
      <c r="D360" s="147"/>
      <c r="E360" s="147">
        <v>36200</v>
      </c>
    </row>
    <row r="361" spans="2:5" x14ac:dyDescent="0.4">
      <c r="B361" s="147" t="s">
        <v>1616</v>
      </c>
      <c r="C361" s="147" t="s">
        <v>3329</v>
      </c>
      <c r="D361" s="147"/>
      <c r="E361" s="147">
        <v>3460</v>
      </c>
    </row>
    <row r="362" spans="2:5" x14ac:dyDescent="0.4">
      <c r="B362" s="147" t="s">
        <v>605</v>
      </c>
      <c r="C362" s="147" t="s">
        <v>2967</v>
      </c>
      <c r="D362" s="147"/>
      <c r="E362" s="147">
        <v>124000</v>
      </c>
    </row>
    <row r="363" spans="2:5" x14ac:dyDescent="0.4">
      <c r="B363" s="147" t="s">
        <v>606</v>
      </c>
      <c r="C363" s="147" t="s">
        <v>2968</v>
      </c>
      <c r="D363" s="147"/>
      <c r="E363" s="147">
        <v>144000</v>
      </c>
    </row>
    <row r="364" spans="2:5" x14ac:dyDescent="0.4">
      <c r="B364" s="147" t="s">
        <v>607</v>
      </c>
      <c r="C364" s="147" t="s">
        <v>2969</v>
      </c>
      <c r="D364" s="147"/>
      <c r="E364" s="147">
        <v>158000</v>
      </c>
    </row>
    <row r="365" spans="2:5" x14ac:dyDescent="0.4">
      <c r="B365" s="147" t="s">
        <v>608</v>
      </c>
      <c r="C365" s="147" t="s">
        <v>2970</v>
      </c>
      <c r="D365" s="147"/>
      <c r="E365" s="147">
        <v>167000</v>
      </c>
    </row>
    <row r="366" spans="2:5" x14ac:dyDescent="0.4">
      <c r="B366" s="147" t="s">
        <v>609</v>
      </c>
      <c r="C366" s="147" t="s">
        <v>2971</v>
      </c>
      <c r="D366" s="147"/>
      <c r="E366" s="147">
        <v>167000</v>
      </c>
    </row>
    <row r="367" spans="2:5" x14ac:dyDescent="0.4">
      <c r="B367" s="147" t="s">
        <v>610</v>
      </c>
      <c r="C367" s="147" t="s">
        <v>2972</v>
      </c>
      <c r="D367" s="147"/>
      <c r="E367" s="147">
        <v>187000</v>
      </c>
    </row>
    <row r="368" spans="2:5" x14ac:dyDescent="0.4">
      <c r="B368" s="147" t="s">
        <v>611</v>
      </c>
      <c r="C368" s="147" t="s">
        <v>2973</v>
      </c>
      <c r="D368" s="147"/>
      <c r="E368" s="147">
        <v>284000</v>
      </c>
    </row>
    <row r="369" spans="2:5" x14ac:dyDescent="0.4">
      <c r="B369" s="147" t="s">
        <v>612</v>
      </c>
      <c r="C369" s="147" t="s">
        <v>2974</v>
      </c>
      <c r="D369" s="147"/>
      <c r="E369" s="147">
        <v>316000</v>
      </c>
    </row>
    <row r="370" spans="2:5" x14ac:dyDescent="0.4">
      <c r="B370" s="147" t="s">
        <v>613</v>
      </c>
      <c r="C370" s="147" t="s">
        <v>2975</v>
      </c>
      <c r="D370" s="147"/>
      <c r="E370" s="147">
        <v>214000</v>
      </c>
    </row>
    <row r="371" spans="2:5" x14ac:dyDescent="0.4">
      <c r="B371" s="147" t="s">
        <v>614</v>
      </c>
      <c r="C371" s="147" t="s">
        <v>2976</v>
      </c>
      <c r="D371" s="147"/>
      <c r="E371" s="147">
        <v>50900</v>
      </c>
    </row>
    <row r="372" spans="2:5" x14ac:dyDescent="0.4">
      <c r="B372" s="147" t="s">
        <v>615</v>
      </c>
      <c r="C372" s="147" t="s">
        <v>2977</v>
      </c>
      <c r="D372" s="147"/>
      <c r="E372" s="147">
        <v>100000</v>
      </c>
    </row>
    <row r="373" spans="2:5" x14ac:dyDescent="0.4">
      <c r="B373" s="147" t="s">
        <v>616</v>
      </c>
      <c r="C373" s="147" t="s">
        <v>3200</v>
      </c>
      <c r="D373" s="147"/>
      <c r="E373" s="147">
        <v>33100</v>
      </c>
    </row>
    <row r="374" spans="2:5" x14ac:dyDescent="0.4">
      <c r="B374" s="147" t="s">
        <v>1617</v>
      </c>
      <c r="C374" s="147" t="s">
        <v>2979</v>
      </c>
      <c r="D374" s="147"/>
      <c r="E374" s="147">
        <v>54300</v>
      </c>
    </row>
    <row r="375" spans="2:5" x14ac:dyDescent="0.4">
      <c r="B375" s="147" t="s">
        <v>617</v>
      </c>
      <c r="C375" s="147" t="s">
        <v>2209</v>
      </c>
      <c r="D375" s="147"/>
      <c r="E375" s="147">
        <v>40300</v>
      </c>
    </row>
    <row r="376" spans="2:5" x14ac:dyDescent="0.4">
      <c r="B376" s="147" t="s">
        <v>618</v>
      </c>
      <c r="C376" s="147" t="s">
        <v>2210</v>
      </c>
      <c r="D376" s="147"/>
      <c r="E376" s="147">
        <v>221000</v>
      </c>
    </row>
    <row r="377" spans="2:5" x14ac:dyDescent="0.4">
      <c r="B377" s="147" t="s">
        <v>619</v>
      </c>
      <c r="C377" s="147" t="s">
        <v>2211</v>
      </c>
      <c r="D377" s="147"/>
      <c r="E377" s="147">
        <v>172000</v>
      </c>
    </row>
    <row r="378" spans="2:5" x14ac:dyDescent="0.4">
      <c r="B378" s="147" t="s">
        <v>620</v>
      </c>
      <c r="C378" s="147" t="s">
        <v>2212</v>
      </c>
      <c r="D378" s="147"/>
      <c r="E378" s="147">
        <v>156000</v>
      </c>
    </row>
    <row r="379" spans="2:5" x14ac:dyDescent="0.4">
      <c r="B379" s="147" t="s">
        <v>621</v>
      </c>
      <c r="C379" s="147" t="s">
        <v>3330</v>
      </c>
      <c r="D379" s="147"/>
      <c r="E379" s="147">
        <v>25300</v>
      </c>
    </row>
    <row r="380" spans="2:5" x14ac:dyDescent="0.4">
      <c r="B380" s="147" t="s">
        <v>623</v>
      </c>
      <c r="C380" s="147" t="s">
        <v>2980</v>
      </c>
      <c r="D380" s="147" t="s">
        <v>1618</v>
      </c>
      <c r="E380" s="147">
        <v>162000</v>
      </c>
    </row>
    <row r="381" spans="2:5" x14ac:dyDescent="0.4">
      <c r="B381" s="147" t="s">
        <v>624</v>
      </c>
      <c r="C381" s="147" t="s">
        <v>2981</v>
      </c>
      <c r="D381" s="147" t="s">
        <v>1618</v>
      </c>
      <c r="E381" s="147">
        <v>194000</v>
      </c>
    </row>
    <row r="382" spans="2:5" x14ac:dyDescent="0.4">
      <c r="B382" s="147" t="s">
        <v>626</v>
      </c>
      <c r="C382" s="147" t="s">
        <v>2216</v>
      </c>
      <c r="D382" s="147"/>
      <c r="E382" s="147" t="s">
        <v>1619</v>
      </c>
    </row>
    <row r="383" spans="2:5" x14ac:dyDescent="0.4">
      <c r="B383" s="147" t="s">
        <v>627</v>
      </c>
      <c r="C383" s="147" t="s">
        <v>2217</v>
      </c>
      <c r="D383" s="147"/>
      <c r="E383" s="147" t="s">
        <v>1619</v>
      </c>
    </row>
    <row r="384" spans="2:5" x14ac:dyDescent="0.4">
      <c r="B384" s="147" t="s">
        <v>629</v>
      </c>
      <c r="C384" s="147" t="s">
        <v>2219</v>
      </c>
      <c r="D384" s="147"/>
      <c r="E384" s="147">
        <v>362000</v>
      </c>
    </row>
    <row r="385" spans="2:5" x14ac:dyDescent="0.4">
      <c r="B385" s="147" t="s">
        <v>630</v>
      </c>
      <c r="C385" s="147" t="s">
        <v>2220</v>
      </c>
      <c r="D385" s="147"/>
      <c r="E385" s="147">
        <v>287000</v>
      </c>
    </row>
    <row r="386" spans="2:5" x14ac:dyDescent="0.4">
      <c r="B386" s="147" t="s">
        <v>631</v>
      </c>
      <c r="C386" s="147" t="s">
        <v>2221</v>
      </c>
      <c r="D386" s="147"/>
      <c r="E386" s="147">
        <v>149000</v>
      </c>
    </row>
    <row r="387" spans="2:5" x14ac:dyDescent="0.4">
      <c r="B387" s="147" t="s">
        <v>632</v>
      </c>
      <c r="C387" s="147" t="s">
        <v>2222</v>
      </c>
      <c r="D387" s="147"/>
      <c r="E387" s="147">
        <v>176000</v>
      </c>
    </row>
    <row r="388" spans="2:5" x14ac:dyDescent="0.4">
      <c r="B388" s="147" t="s">
        <v>633</v>
      </c>
      <c r="C388" s="147" t="s">
        <v>2224</v>
      </c>
      <c r="D388" s="147"/>
      <c r="E388" s="147">
        <v>108000</v>
      </c>
    </row>
    <row r="389" spans="2:5" x14ac:dyDescent="0.4">
      <c r="B389" s="147" t="s">
        <v>634</v>
      </c>
      <c r="C389" s="147" t="s">
        <v>2225</v>
      </c>
      <c r="D389" s="147"/>
      <c r="E389" s="147">
        <v>92800</v>
      </c>
    </row>
    <row r="390" spans="2:5" x14ac:dyDescent="0.4">
      <c r="B390" s="147" t="s">
        <v>635</v>
      </c>
      <c r="C390" s="147" t="s">
        <v>2226</v>
      </c>
      <c r="D390" s="147"/>
      <c r="E390" s="147">
        <v>95900</v>
      </c>
    </row>
    <row r="391" spans="2:5" x14ac:dyDescent="0.4">
      <c r="B391" s="147" t="s">
        <v>637</v>
      </c>
      <c r="C391" s="147" t="s">
        <v>2228</v>
      </c>
      <c r="D391" s="147"/>
      <c r="E391" s="147" t="s">
        <v>1619</v>
      </c>
    </row>
    <row r="392" spans="2:5" x14ac:dyDescent="0.4">
      <c r="B392" s="147" t="s">
        <v>638</v>
      </c>
      <c r="C392" s="147" t="s">
        <v>2229</v>
      </c>
      <c r="D392" s="147"/>
      <c r="E392" s="147" t="s">
        <v>1619</v>
      </c>
    </row>
    <row r="393" spans="2:5" x14ac:dyDescent="0.4">
      <c r="B393" s="147" t="s">
        <v>639</v>
      </c>
      <c r="C393" s="147" t="s">
        <v>2230</v>
      </c>
      <c r="D393" s="147"/>
      <c r="E393" s="147">
        <v>95500</v>
      </c>
    </row>
    <row r="394" spans="2:5" x14ac:dyDescent="0.4">
      <c r="B394" s="147" t="s">
        <v>640</v>
      </c>
      <c r="C394" s="147" t="s">
        <v>2231</v>
      </c>
      <c r="D394" s="147"/>
      <c r="E394" s="147">
        <v>409000</v>
      </c>
    </row>
    <row r="395" spans="2:5" x14ac:dyDescent="0.4">
      <c r="B395" s="147" t="s">
        <v>641</v>
      </c>
      <c r="C395" s="147" t="s">
        <v>2232</v>
      </c>
      <c r="D395" s="147"/>
      <c r="E395" s="147">
        <v>600000</v>
      </c>
    </row>
    <row r="396" spans="2:5" x14ac:dyDescent="0.4">
      <c r="B396" s="147" t="s">
        <v>642</v>
      </c>
      <c r="C396" s="147" t="s">
        <v>2233</v>
      </c>
      <c r="D396" s="147"/>
      <c r="E396" s="147">
        <v>233000</v>
      </c>
    </row>
    <row r="397" spans="2:5" x14ac:dyDescent="0.4">
      <c r="B397" s="147" t="s">
        <v>643</v>
      </c>
      <c r="C397" s="147" t="s">
        <v>2235</v>
      </c>
      <c r="D397" s="147"/>
      <c r="E397" s="147">
        <v>589000</v>
      </c>
    </row>
    <row r="398" spans="2:5" x14ac:dyDescent="0.4">
      <c r="B398" s="147" t="s">
        <v>644</v>
      </c>
      <c r="C398" s="147" t="s">
        <v>2236</v>
      </c>
      <c r="D398" s="147"/>
      <c r="E398" s="147">
        <v>886000</v>
      </c>
    </row>
    <row r="399" spans="2:5" x14ac:dyDescent="0.4">
      <c r="B399" s="147" t="s">
        <v>645</v>
      </c>
      <c r="C399" s="147" t="s">
        <v>2237</v>
      </c>
      <c r="D399" s="147"/>
      <c r="E399" s="147">
        <v>756000</v>
      </c>
    </row>
    <row r="400" spans="2:5" x14ac:dyDescent="0.4">
      <c r="B400" s="147" t="s">
        <v>646</v>
      </c>
      <c r="C400" s="147" t="s">
        <v>2238</v>
      </c>
      <c r="D400" s="147"/>
      <c r="E400" s="147">
        <v>626000</v>
      </c>
    </row>
    <row r="401" spans="2:5" x14ac:dyDescent="0.4">
      <c r="B401" s="147" t="s">
        <v>647</v>
      </c>
      <c r="C401" s="147" t="s">
        <v>2239</v>
      </c>
      <c r="D401" s="147"/>
      <c r="E401" s="147">
        <v>733000</v>
      </c>
    </row>
    <row r="402" spans="2:5" x14ac:dyDescent="0.4">
      <c r="B402" s="147" t="s">
        <v>648</v>
      </c>
      <c r="C402" s="147" t="s">
        <v>2240</v>
      </c>
      <c r="D402" s="147"/>
      <c r="E402" s="147">
        <v>698000</v>
      </c>
    </row>
    <row r="403" spans="2:5" x14ac:dyDescent="0.4">
      <c r="B403" s="147" t="s">
        <v>649</v>
      </c>
      <c r="C403" s="147" t="s">
        <v>2241</v>
      </c>
      <c r="D403" s="147"/>
      <c r="E403" s="147" t="s">
        <v>1619</v>
      </c>
    </row>
    <row r="404" spans="2:5" x14ac:dyDescent="0.4">
      <c r="B404" s="147" t="s">
        <v>650</v>
      </c>
      <c r="C404" s="147" t="s">
        <v>2982</v>
      </c>
      <c r="D404" s="147"/>
      <c r="E404" s="147">
        <v>762000</v>
      </c>
    </row>
    <row r="405" spans="2:5" x14ac:dyDescent="0.4">
      <c r="B405" s="147" t="s">
        <v>1620</v>
      </c>
      <c r="C405" s="147" t="s">
        <v>2983</v>
      </c>
      <c r="D405" s="147"/>
      <c r="E405" s="147">
        <v>830000</v>
      </c>
    </row>
    <row r="406" spans="2:5" x14ac:dyDescent="0.4">
      <c r="B406" s="147" t="s">
        <v>1621</v>
      </c>
      <c r="C406" s="147" t="s">
        <v>3331</v>
      </c>
      <c r="D406" s="147"/>
      <c r="E406" s="147">
        <v>804000</v>
      </c>
    </row>
    <row r="407" spans="2:5" x14ac:dyDescent="0.4">
      <c r="B407" s="147" t="s">
        <v>651</v>
      </c>
      <c r="C407" s="147" t="s">
        <v>2245</v>
      </c>
      <c r="D407" s="147"/>
      <c r="E407" s="147">
        <v>243000</v>
      </c>
    </row>
    <row r="408" spans="2:5" x14ac:dyDescent="0.4">
      <c r="B408" s="147" t="s">
        <v>1622</v>
      </c>
      <c r="C408" s="147" t="s">
        <v>2246</v>
      </c>
      <c r="D408" s="147"/>
      <c r="E408" s="147">
        <v>89500</v>
      </c>
    </row>
    <row r="409" spans="2:5" x14ac:dyDescent="0.4">
      <c r="B409" s="147" t="s">
        <v>1623</v>
      </c>
      <c r="C409" s="147" t="s">
        <v>2247</v>
      </c>
      <c r="D409" s="147"/>
      <c r="E409" s="147">
        <v>151000</v>
      </c>
    </row>
    <row r="410" spans="2:5" x14ac:dyDescent="0.4">
      <c r="B410" s="147" t="s">
        <v>1624</v>
      </c>
      <c r="C410" s="147" t="s">
        <v>2248</v>
      </c>
      <c r="D410" s="147"/>
      <c r="E410" s="147">
        <v>6710</v>
      </c>
    </row>
    <row r="411" spans="2:5" x14ac:dyDescent="0.4">
      <c r="B411" s="147" t="s">
        <v>1625</v>
      </c>
      <c r="C411" s="147" t="s">
        <v>2249</v>
      </c>
      <c r="D411" s="147"/>
      <c r="E411" s="147">
        <v>301000</v>
      </c>
    </row>
    <row r="412" spans="2:5" x14ac:dyDescent="0.4">
      <c r="B412" s="147" t="s">
        <v>652</v>
      </c>
      <c r="C412" s="147" t="s">
        <v>2250</v>
      </c>
      <c r="D412" s="147"/>
      <c r="E412" s="147">
        <v>15000</v>
      </c>
    </row>
    <row r="413" spans="2:5" x14ac:dyDescent="0.4">
      <c r="B413" s="147" t="s">
        <v>653</v>
      </c>
      <c r="C413" s="147" t="s">
        <v>2251</v>
      </c>
      <c r="D413" s="147"/>
      <c r="E413" s="147">
        <v>34000</v>
      </c>
    </row>
    <row r="414" spans="2:5" x14ac:dyDescent="0.4">
      <c r="B414" s="147" t="s">
        <v>654</v>
      </c>
      <c r="C414" s="147" t="s">
        <v>2252</v>
      </c>
      <c r="D414" s="147"/>
      <c r="E414" s="147">
        <v>17100</v>
      </c>
    </row>
    <row r="415" spans="2:5" x14ac:dyDescent="0.4">
      <c r="B415" s="147" t="s">
        <v>1626</v>
      </c>
      <c r="C415" s="147" t="s">
        <v>2253</v>
      </c>
      <c r="D415" s="147"/>
      <c r="E415" s="147">
        <v>19800</v>
      </c>
    </row>
    <row r="416" spans="2:5" x14ac:dyDescent="0.4">
      <c r="B416" s="147" t="s">
        <v>655</v>
      </c>
      <c r="C416" s="147" t="s">
        <v>2254</v>
      </c>
      <c r="D416" s="147"/>
      <c r="E416" s="147">
        <v>23400</v>
      </c>
    </row>
    <row r="417" spans="2:5" x14ac:dyDescent="0.4">
      <c r="B417" s="147" t="s">
        <v>656</v>
      </c>
      <c r="C417" s="147" t="s">
        <v>2255</v>
      </c>
      <c r="D417" s="147"/>
      <c r="E417" s="147">
        <v>16100</v>
      </c>
    </row>
    <row r="418" spans="2:5" x14ac:dyDescent="0.4">
      <c r="B418" s="147" t="s">
        <v>657</v>
      </c>
      <c r="C418" s="147" t="s">
        <v>2256</v>
      </c>
      <c r="D418" s="147"/>
      <c r="E418" s="147">
        <v>30700</v>
      </c>
    </row>
    <row r="419" spans="2:5" x14ac:dyDescent="0.4">
      <c r="B419" s="147" t="s">
        <v>660</v>
      </c>
      <c r="C419" s="147" t="s">
        <v>2258</v>
      </c>
      <c r="D419" s="147" t="s">
        <v>1627</v>
      </c>
      <c r="E419" s="147">
        <v>16</v>
      </c>
    </row>
    <row r="420" spans="2:5" x14ac:dyDescent="0.4">
      <c r="B420" s="147" t="s">
        <v>661</v>
      </c>
      <c r="C420" s="147" t="s">
        <v>2259</v>
      </c>
      <c r="D420" s="147"/>
      <c r="E420" s="147">
        <v>40700</v>
      </c>
    </row>
    <row r="421" spans="2:5" x14ac:dyDescent="0.4">
      <c r="B421" s="147" t="s">
        <v>662</v>
      </c>
      <c r="C421" s="147" t="s">
        <v>2260</v>
      </c>
      <c r="D421" s="147" t="s">
        <v>1627</v>
      </c>
      <c r="E421" s="147">
        <v>242</v>
      </c>
    </row>
    <row r="422" spans="2:5" x14ac:dyDescent="0.4">
      <c r="B422" s="147" t="s">
        <v>663</v>
      </c>
      <c r="C422" s="147" t="s">
        <v>2261</v>
      </c>
      <c r="D422" s="147"/>
      <c r="E422" s="147">
        <v>122000</v>
      </c>
    </row>
    <row r="423" spans="2:5" x14ac:dyDescent="0.4">
      <c r="B423" s="147" t="s">
        <v>664</v>
      </c>
      <c r="C423" s="147" t="s">
        <v>2262</v>
      </c>
      <c r="D423" s="147"/>
      <c r="E423" s="147">
        <v>22200</v>
      </c>
    </row>
    <row r="424" spans="2:5" x14ac:dyDescent="0.4">
      <c r="B424" s="147" t="s">
        <v>665</v>
      </c>
      <c r="C424" s="147" t="s">
        <v>2264</v>
      </c>
      <c r="D424" s="147"/>
      <c r="E424" s="147">
        <v>13800</v>
      </c>
    </row>
    <row r="425" spans="2:5" x14ac:dyDescent="0.4">
      <c r="B425" s="147" t="s">
        <v>666</v>
      </c>
      <c r="C425" s="147" t="s">
        <v>2265</v>
      </c>
      <c r="D425" s="147"/>
      <c r="E425" s="147">
        <v>25600</v>
      </c>
    </row>
    <row r="426" spans="2:5" x14ac:dyDescent="0.4">
      <c r="B426" s="147" t="s">
        <v>667</v>
      </c>
      <c r="C426" s="147" t="s">
        <v>2266</v>
      </c>
      <c r="D426" s="147"/>
      <c r="E426" s="147">
        <v>505</v>
      </c>
    </row>
    <row r="427" spans="2:5" x14ac:dyDescent="0.4">
      <c r="B427" s="147" t="s">
        <v>1628</v>
      </c>
      <c r="C427" s="147" t="s">
        <v>2267</v>
      </c>
      <c r="D427" s="147"/>
      <c r="E427" s="147">
        <v>21100</v>
      </c>
    </row>
    <row r="428" spans="2:5" x14ac:dyDescent="0.4">
      <c r="B428" s="147" t="s">
        <v>1629</v>
      </c>
      <c r="C428" s="147" t="s">
        <v>3332</v>
      </c>
      <c r="D428" s="147"/>
      <c r="E428" s="147">
        <v>30400</v>
      </c>
    </row>
    <row r="429" spans="2:5" x14ac:dyDescent="0.4">
      <c r="B429" s="147" t="s">
        <v>1630</v>
      </c>
      <c r="C429" s="147" t="s">
        <v>3333</v>
      </c>
      <c r="D429" s="147"/>
      <c r="E429" s="147">
        <v>57600</v>
      </c>
    </row>
    <row r="430" spans="2:5" x14ac:dyDescent="0.4">
      <c r="B430" s="147" t="s">
        <v>670</v>
      </c>
      <c r="C430" s="147" t="s">
        <v>2271</v>
      </c>
      <c r="D430" s="147" t="s">
        <v>1535</v>
      </c>
      <c r="E430" s="147">
        <v>6390</v>
      </c>
    </row>
    <row r="431" spans="2:5" x14ac:dyDescent="0.4">
      <c r="B431" s="147" t="s">
        <v>671</v>
      </c>
      <c r="C431" s="147" t="s">
        <v>2272</v>
      </c>
      <c r="D431" s="147" t="s">
        <v>1631</v>
      </c>
      <c r="E431" s="147">
        <v>12400</v>
      </c>
    </row>
    <row r="432" spans="2:5" x14ac:dyDescent="0.4">
      <c r="B432" s="147" t="s">
        <v>672</v>
      </c>
      <c r="C432" s="147" t="s">
        <v>3201</v>
      </c>
      <c r="D432" s="147" t="s">
        <v>1631</v>
      </c>
      <c r="E432" s="147">
        <v>14600</v>
      </c>
    </row>
    <row r="433" spans="2:5" x14ac:dyDescent="0.4">
      <c r="B433" s="147" t="s">
        <v>674</v>
      </c>
      <c r="C433" s="147" t="s">
        <v>2275</v>
      </c>
      <c r="D433" s="147" t="s">
        <v>1535</v>
      </c>
      <c r="E433" s="147">
        <v>12000</v>
      </c>
    </row>
    <row r="434" spans="2:5" x14ac:dyDescent="0.4">
      <c r="B434" s="147" t="s">
        <v>675</v>
      </c>
      <c r="C434" s="147" t="s">
        <v>2276</v>
      </c>
      <c r="D434" s="147" t="s">
        <v>1631</v>
      </c>
      <c r="E434" s="147">
        <v>14000</v>
      </c>
    </row>
    <row r="435" spans="2:5" x14ac:dyDescent="0.4">
      <c r="B435" s="147" t="s">
        <v>676</v>
      </c>
      <c r="C435" s="147" t="s">
        <v>2277</v>
      </c>
      <c r="D435" s="147" t="s">
        <v>1631</v>
      </c>
      <c r="E435" s="147">
        <v>14800</v>
      </c>
    </row>
    <row r="436" spans="2:5" x14ac:dyDescent="0.4">
      <c r="B436" s="147" t="s">
        <v>1632</v>
      </c>
      <c r="C436" s="147" t="s">
        <v>3334</v>
      </c>
      <c r="D436" s="147" t="s">
        <v>1633</v>
      </c>
      <c r="E436" s="147">
        <v>14800</v>
      </c>
    </row>
    <row r="437" spans="2:5" x14ac:dyDescent="0.4">
      <c r="B437" s="147" t="s">
        <v>677</v>
      </c>
      <c r="C437" s="147" t="s">
        <v>2278</v>
      </c>
      <c r="D437" s="147"/>
      <c r="E437" s="147">
        <v>11100</v>
      </c>
    </row>
    <row r="438" spans="2:5" x14ac:dyDescent="0.4">
      <c r="B438" s="147" t="s">
        <v>678</v>
      </c>
      <c r="C438" s="147" t="s">
        <v>2279</v>
      </c>
      <c r="D438" s="147"/>
      <c r="E438" s="147">
        <v>8810</v>
      </c>
    </row>
    <row r="439" spans="2:5" x14ac:dyDescent="0.4">
      <c r="B439" s="147" t="s">
        <v>679</v>
      </c>
      <c r="C439" s="147" t="s">
        <v>2280</v>
      </c>
      <c r="D439" s="147"/>
      <c r="E439" s="147">
        <v>38500</v>
      </c>
    </row>
    <row r="440" spans="2:5" x14ac:dyDescent="0.4">
      <c r="B440" s="147" t="s">
        <v>680</v>
      </c>
      <c r="C440" s="147" t="s">
        <v>2281</v>
      </c>
      <c r="D440" s="147"/>
      <c r="E440" s="147">
        <v>30200</v>
      </c>
    </row>
    <row r="441" spans="2:5" x14ac:dyDescent="0.4">
      <c r="B441" s="147" t="s">
        <v>681</v>
      </c>
      <c r="C441" s="147" t="s">
        <v>2282</v>
      </c>
      <c r="D441" s="147"/>
      <c r="E441" s="147">
        <v>149000</v>
      </c>
    </row>
    <row r="442" spans="2:5" x14ac:dyDescent="0.4">
      <c r="B442" s="147" t="s">
        <v>682</v>
      </c>
      <c r="C442" s="147" t="s">
        <v>2283</v>
      </c>
      <c r="D442" s="147"/>
      <c r="E442" s="147">
        <v>309000</v>
      </c>
    </row>
    <row r="443" spans="2:5" x14ac:dyDescent="0.4">
      <c r="B443" s="147" t="s">
        <v>683</v>
      </c>
      <c r="C443" s="147" t="s">
        <v>2284</v>
      </c>
      <c r="D443" s="147"/>
      <c r="E443" s="147">
        <v>60000</v>
      </c>
    </row>
    <row r="444" spans="2:5" x14ac:dyDescent="0.4">
      <c r="B444" s="147" t="s">
        <v>684</v>
      </c>
      <c r="C444" s="147" t="s">
        <v>2285</v>
      </c>
      <c r="D444" s="147"/>
      <c r="E444" s="147">
        <v>161000</v>
      </c>
    </row>
    <row r="445" spans="2:5" x14ac:dyDescent="0.4">
      <c r="B445" s="147" t="s">
        <v>685</v>
      </c>
      <c r="C445" s="147" t="s">
        <v>2286</v>
      </c>
      <c r="D445" s="147"/>
      <c r="E445" s="147">
        <v>30300</v>
      </c>
    </row>
    <row r="446" spans="2:5" x14ac:dyDescent="0.4">
      <c r="B446" s="147" t="s">
        <v>686</v>
      </c>
      <c r="C446" s="147" t="s">
        <v>2287</v>
      </c>
      <c r="D446" s="147" t="s">
        <v>1631</v>
      </c>
      <c r="E446" s="147">
        <v>14500</v>
      </c>
    </row>
    <row r="447" spans="2:5" x14ac:dyDescent="0.4">
      <c r="B447" s="147" t="s">
        <v>687</v>
      </c>
      <c r="C447" s="147" t="s">
        <v>3335</v>
      </c>
      <c r="D447" s="147" t="s">
        <v>1631</v>
      </c>
      <c r="E447" s="147">
        <v>14200</v>
      </c>
    </row>
    <row r="448" spans="2:5" x14ac:dyDescent="0.4">
      <c r="B448" s="147" t="s">
        <v>688</v>
      </c>
      <c r="C448" s="147" t="s">
        <v>2289</v>
      </c>
      <c r="D448" s="147" t="s">
        <v>1634</v>
      </c>
      <c r="E448" s="147">
        <v>621</v>
      </c>
    </row>
    <row r="449" spans="2:5" x14ac:dyDescent="0.4">
      <c r="B449" s="147" t="s">
        <v>689</v>
      </c>
      <c r="C449" s="147" t="s">
        <v>2290</v>
      </c>
      <c r="D449" s="147" t="s">
        <v>1634</v>
      </c>
      <c r="E449" s="147">
        <v>302</v>
      </c>
    </row>
    <row r="450" spans="2:5" x14ac:dyDescent="0.4">
      <c r="B450" s="147" t="s">
        <v>690</v>
      </c>
      <c r="C450" s="147" t="s">
        <v>3336</v>
      </c>
      <c r="D450" s="147" t="s">
        <v>1634</v>
      </c>
      <c r="E450" s="147">
        <v>535</v>
      </c>
    </row>
    <row r="451" spans="2:5" x14ac:dyDescent="0.4">
      <c r="B451" s="147" t="s">
        <v>691</v>
      </c>
      <c r="C451" s="147" t="s">
        <v>2292</v>
      </c>
      <c r="D451" s="147"/>
      <c r="E451" s="147">
        <v>60100</v>
      </c>
    </row>
    <row r="452" spans="2:5" x14ac:dyDescent="0.4">
      <c r="B452" s="147" t="s">
        <v>692</v>
      </c>
      <c r="C452" s="147" t="s">
        <v>2293</v>
      </c>
      <c r="D452" s="147"/>
      <c r="E452" s="147">
        <v>33000</v>
      </c>
    </row>
    <row r="453" spans="2:5" x14ac:dyDescent="0.4">
      <c r="B453" s="147" t="s">
        <v>693</v>
      </c>
      <c r="C453" s="147" t="s">
        <v>2294</v>
      </c>
      <c r="D453" s="147"/>
      <c r="E453" s="147">
        <v>68700</v>
      </c>
    </row>
    <row r="454" spans="2:5" x14ac:dyDescent="0.4">
      <c r="B454" s="147" t="s">
        <v>694</v>
      </c>
      <c r="C454" s="147" t="s">
        <v>2295</v>
      </c>
      <c r="D454" s="147"/>
      <c r="E454" s="147">
        <v>38200</v>
      </c>
    </row>
    <row r="455" spans="2:5" x14ac:dyDescent="0.4">
      <c r="B455" s="147" t="s">
        <v>695</v>
      </c>
      <c r="C455" s="147" t="s">
        <v>2296</v>
      </c>
      <c r="D455" s="147"/>
      <c r="E455" s="147">
        <v>54200</v>
      </c>
    </row>
    <row r="456" spans="2:5" x14ac:dyDescent="0.4">
      <c r="B456" s="147" t="s">
        <v>696</v>
      </c>
      <c r="C456" s="147" t="s">
        <v>2297</v>
      </c>
      <c r="D456" s="147"/>
      <c r="E456" s="147">
        <v>42300</v>
      </c>
    </row>
    <row r="457" spans="2:5" x14ac:dyDescent="0.4">
      <c r="B457" s="147" t="s">
        <v>697</v>
      </c>
      <c r="C457" s="147" t="s">
        <v>3202</v>
      </c>
      <c r="D457" s="147"/>
      <c r="E457" s="147">
        <v>16700</v>
      </c>
    </row>
    <row r="458" spans="2:5" x14ac:dyDescent="0.4">
      <c r="B458" s="147" t="s">
        <v>1635</v>
      </c>
      <c r="C458" s="147" t="s">
        <v>3203</v>
      </c>
      <c r="D458" s="147"/>
      <c r="E458" s="147">
        <v>39500</v>
      </c>
    </row>
    <row r="459" spans="2:5" x14ac:dyDescent="0.4">
      <c r="B459" s="147" t="s">
        <v>1636</v>
      </c>
      <c r="C459" s="147" t="s">
        <v>3204</v>
      </c>
      <c r="D459" s="147"/>
      <c r="E459" s="147">
        <v>32300</v>
      </c>
    </row>
    <row r="460" spans="2:5" x14ac:dyDescent="0.4">
      <c r="B460" s="147" t="s">
        <v>1637</v>
      </c>
      <c r="C460" s="147" t="s">
        <v>3205</v>
      </c>
      <c r="D460" s="147"/>
      <c r="E460" s="147">
        <v>67300</v>
      </c>
    </row>
    <row r="461" spans="2:5" x14ac:dyDescent="0.4">
      <c r="B461" s="147" t="s">
        <v>701</v>
      </c>
      <c r="C461" s="147" t="s">
        <v>3207</v>
      </c>
      <c r="D461" s="147"/>
      <c r="E461" s="147">
        <v>108000</v>
      </c>
    </row>
    <row r="462" spans="2:5" x14ac:dyDescent="0.4">
      <c r="B462" s="147" t="s">
        <v>1638</v>
      </c>
      <c r="C462" s="147" t="s">
        <v>3208</v>
      </c>
      <c r="D462" s="147"/>
      <c r="E462" s="147">
        <v>39500</v>
      </c>
    </row>
    <row r="463" spans="2:5" x14ac:dyDescent="0.4">
      <c r="B463" s="147" t="s">
        <v>1639</v>
      </c>
      <c r="C463" s="147" t="s">
        <v>3209</v>
      </c>
      <c r="D463" s="147"/>
      <c r="E463" s="147">
        <v>19500</v>
      </c>
    </row>
    <row r="464" spans="2:5" x14ac:dyDescent="0.4">
      <c r="B464" s="147" t="s">
        <v>705</v>
      </c>
      <c r="C464" s="147" t="s">
        <v>2306</v>
      </c>
      <c r="D464" s="147"/>
      <c r="E464" s="147">
        <v>17500</v>
      </c>
    </row>
    <row r="465" spans="2:5" x14ac:dyDescent="0.4">
      <c r="B465" s="147" t="s">
        <v>706</v>
      </c>
      <c r="C465" s="147" t="s">
        <v>2307</v>
      </c>
      <c r="D465" s="147"/>
      <c r="E465" s="147">
        <v>20200</v>
      </c>
    </row>
    <row r="466" spans="2:5" x14ac:dyDescent="0.4">
      <c r="B466" s="147" t="s">
        <v>708</v>
      </c>
      <c r="C466" s="147" t="s">
        <v>707</v>
      </c>
      <c r="D466" s="147"/>
      <c r="E466" s="147">
        <v>7450</v>
      </c>
    </row>
    <row r="467" spans="2:5" x14ac:dyDescent="0.4">
      <c r="B467" s="147" t="s">
        <v>1640</v>
      </c>
      <c r="C467" s="147" t="s">
        <v>2308</v>
      </c>
      <c r="D467" s="147"/>
      <c r="E467" s="147">
        <v>6280</v>
      </c>
    </row>
    <row r="468" spans="2:5" x14ac:dyDescent="0.4">
      <c r="B468" s="147" t="s">
        <v>709</v>
      </c>
      <c r="C468" s="147" t="s">
        <v>2309</v>
      </c>
      <c r="D468" s="147" t="s">
        <v>1534</v>
      </c>
      <c r="E468" s="147">
        <v>824</v>
      </c>
    </row>
    <row r="469" spans="2:5" x14ac:dyDescent="0.4">
      <c r="B469" s="147" t="s">
        <v>710</v>
      </c>
      <c r="C469" s="147" t="s">
        <v>2310</v>
      </c>
      <c r="D469" s="147" t="s">
        <v>1534</v>
      </c>
      <c r="E469" s="147">
        <v>1280</v>
      </c>
    </row>
    <row r="470" spans="2:5" x14ac:dyDescent="0.4">
      <c r="B470" s="147" t="s">
        <v>711</v>
      </c>
      <c r="C470" s="147" t="s">
        <v>2311</v>
      </c>
      <c r="D470" s="147"/>
      <c r="E470" s="147">
        <v>135000</v>
      </c>
    </row>
    <row r="471" spans="2:5" x14ac:dyDescent="0.4">
      <c r="B471" s="147" t="s">
        <v>712</v>
      </c>
      <c r="C471" s="147" t="s">
        <v>2985</v>
      </c>
      <c r="D471" s="147"/>
      <c r="E471" s="147">
        <v>155000</v>
      </c>
    </row>
    <row r="472" spans="2:5" x14ac:dyDescent="0.4">
      <c r="B472" s="147" t="s">
        <v>713</v>
      </c>
      <c r="C472" s="147" t="s">
        <v>2986</v>
      </c>
      <c r="D472" s="147"/>
      <c r="E472" s="147">
        <v>363000</v>
      </c>
    </row>
    <row r="473" spans="2:5" x14ac:dyDescent="0.4">
      <c r="B473" s="147" t="s">
        <v>714</v>
      </c>
      <c r="C473" s="147" t="s">
        <v>2314</v>
      </c>
      <c r="D473" s="147"/>
      <c r="E473" s="147">
        <v>35400</v>
      </c>
    </row>
    <row r="474" spans="2:5" x14ac:dyDescent="0.4">
      <c r="B474" s="147" t="s">
        <v>1641</v>
      </c>
      <c r="C474" s="147" t="s">
        <v>2987</v>
      </c>
      <c r="D474" s="147"/>
      <c r="E474" s="147">
        <v>1350000</v>
      </c>
    </row>
    <row r="475" spans="2:5" x14ac:dyDescent="0.4">
      <c r="B475" s="147" t="s">
        <v>1642</v>
      </c>
      <c r="C475" s="147" t="s">
        <v>2988</v>
      </c>
      <c r="D475" s="147"/>
      <c r="E475" s="147">
        <v>1500000</v>
      </c>
    </row>
    <row r="476" spans="2:5" x14ac:dyDescent="0.4">
      <c r="B476" s="147" t="s">
        <v>1643</v>
      </c>
      <c r="C476" s="147" t="s">
        <v>2989</v>
      </c>
      <c r="D476" s="147"/>
      <c r="E476" s="147">
        <v>1740000</v>
      </c>
    </row>
    <row r="477" spans="2:5" x14ac:dyDescent="0.4">
      <c r="B477" s="147" t="s">
        <v>1644</v>
      </c>
      <c r="C477" s="147" t="s">
        <v>3337</v>
      </c>
      <c r="D477" s="147"/>
      <c r="E477" s="147">
        <v>1830000</v>
      </c>
    </row>
    <row r="478" spans="2:5" x14ac:dyDescent="0.4">
      <c r="B478" s="147" t="s">
        <v>1645</v>
      </c>
      <c r="C478" s="147" t="s">
        <v>3338</v>
      </c>
      <c r="D478" s="147"/>
      <c r="E478" s="147">
        <v>1900000</v>
      </c>
    </row>
    <row r="479" spans="2:5" x14ac:dyDescent="0.4">
      <c r="B479" s="147" t="s">
        <v>1646</v>
      </c>
      <c r="C479" s="147" t="s">
        <v>3339</v>
      </c>
      <c r="D479" s="147"/>
      <c r="E479" s="147">
        <v>2160000</v>
      </c>
    </row>
    <row r="480" spans="2:5" x14ac:dyDescent="0.4">
      <c r="B480" s="147" t="s">
        <v>1647</v>
      </c>
      <c r="C480" s="147" t="s">
        <v>3340</v>
      </c>
      <c r="D480" s="147"/>
      <c r="E480" s="147">
        <v>1880000</v>
      </c>
    </row>
    <row r="481" spans="2:5" x14ac:dyDescent="0.4">
      <c r="B481" s="147" t="s">
        <v>1648</v>
      </c>
      <c r="C481" s="147" t="s">
        <v>2993</v>
      </c>
      <c r="D481" s="147"/>
      <c r="E481" s="147">
        <v>1260000</v>
      </c>
    </row>
    <row r="482" spans="2:5" x14ac:dyDescent="0.4">
      <c r="B482" s="147" t="s">
        <v>1649</v>
      </c>
      <c r="C482" s="147" t="s">
        <v>2994</v>
      </c>
      <c r="D482" s="147"/>
      <c r="E482" s="147">
        <v>1710000</v>
      </c>
    </row>
    <row r="483" spans="2:5" x14ac:dyDescent="0.4">
      <c r="B483" s="147" t="s">
        <v>1650</v>
      </c>
      <c r="C483" s="147" t="s">
        <v>3341</v>
      </c>
      <c r="D483" s="147"/>
      <c r="E483" s="147">
        <v>1800000</v>
      </c>
    </row>
    <row r="484" spans="2:5" x14ac:dyDescent="0.4">
      <c r="B484" s="147" t="s">
        <v>1651</v>
      </c>
      <c r="C484" s="147" t="s">
        <v>3342</v>
      </c>
      <c r="D484" s="147"/>
      <c r="E484" s="147">
        <v>2130000</v>
      </c>
    </row>
    <row r="485" spans="2:5" x14ac:dyDescent="0.4">
      <c r="B485" s="147" t="s">
        <v>715</v>
      </c>
      <c r="C485" s="147" t="s">
        <v>2324</v>
      </c>
      <c r="D485" s="147"/>
      <c r="E485" s="147">
        <v>47200</v>
      </c>
    </row>
    <row r="486" spans="2:5" x14ac:dyDescent="0.4">
      <c r="B486" s="147" t="s">
        <v>716</v>
      </c>
      <c r="C486" s="147" t="s">
        <v>2325</v>
      </c>
      <c r="D486" s="147"/>
      <c r="E486" s="147">
        <v>89200</v>
      </c>
    </row>
    <row r="487" spans="2:5" x14ac:dyDescent="0.4">
      <c r="B487" s="147" t="s">
        <v>717</v>
      </c>
      <c r="C487" s="147" t="s">
        <v>2326</v>
      </c>
      <c r="D487" s="147"/>
      <c r="E487" s="147">
        <v>37200</v>
      </c>
    </row>
    <row r="488" spans="2:5" x14ac:dyDescent="0.4">
      <c r="B488" s="147" t="s">
        <v>719</v>
      </c>
      <c r="C488" s="147" t="s">
        <v>718</v>
      </c>
      <c r="D488" s="147"/>
      <c r="E488" s="147">
        <v>3900</v>
      </c>
    </row>
    <row r="489" spans="2:5" x14ac:dyDescent="0.4">
      <c r="B489" s="147" t="s">
        <v>720</v>
      </c>
      <c r="C489" s="147" t="s">
        <v>2327</v>
      </c>
      <c r="D489" s="147"/>
      <c r="E489" s="147">
        <v>1650000</v>
      </c>
    </row>
    <row r="490" spans="2:5" x14ac:dyDescent="0.4">
      <c r="B490" s="147" t="s">
        <v>721</v>
      </c>
      <c r="C490" s="147" t="s">
        <v>2996</v>
      </c>
      <c r="D490" s="147"/>
      <c r="E490" s="147">
        <v>940000</v>
      </c>
    </row>
    <row r="491" spans="2:5" x14ac:dyDescent="0.4">
      <c r="B491" s="147" t="s">
        <v>722</v>
      </c>
      <c r="C491" s="147" t="s">
        <v>2997</v>
      </c>
      <c r="D491" s="147"/>
      <c r="E491" s="147">
        <v>932000</v>
      </c>
    </row>
    <row r="492" spans="2:5" x14ac:dyDescent="0.4">
      <c r="B492" s="147" t="s">
        <v>723</v>
      </c>
      <c r="C492" s="147" t="s">
        <v>2998</v>
      </c>
      <c r="D492" s="147"/>
      <c r="E492" s="147">
        <v>38700</v>
      </c>
    </row>
    <row r="493" spans="2:5" x14ac:dyDescent="0.4">
      <c r="B493" s="147" t="s">
        <v>724</v>
      </c>
      <c r="C493" s="147" t="s">
        <v>2999</v>
      </c>
      <c r="D493" s="147"/>
      <c r="E493" s="147">
        <v>10700</v>
      </c>
    </row>
    <row r="494" spans="2:5" x14ac:dyDescent="0.4">
      <c r="B494" s="147" t="s">
        <v>725</v>
      </c>
      <c r="C494" s="147" t="s">
        <v>3000</v>
      </c>
      <c r="D494" s="147"/>
      <c r="E494" s="147">
        <v>2740</v>
      </c>
    </row>
    <row r="495" spans="2:5" x14ac:dyDescent="0.4">
      <c r="B495" s="147" t="s">
        <v>726</v>
      </c>
      <c r="C495" s="147" t="s">
        <v>3001</v>
      </c>
      <c r="D495" s="147"/>
      <c r="E495" s="147">
        <v>7840</v>
      </c>
    </row>
    <row r="496" spans="2:5" x14ac:dyDescent="0.4">
      <c r="B496" s="147" t="s">
        <v>727</v>
      </c>
      <c r="C496" s="147" t="s">
        <v>3002</v>
      </c>
      <c r="D496" s="147"/>
      <c r="E496" s="147">
        <v>4480</v>
      </c>
    </row>
    <row r="497" spans="2:5" x14ac:dyDescent="0.4">
      <c r="B497" s="147" t="s">
        <v>729</v>
      </c>
      <c r="C497" s="147" t="s">
        <v>728</v>
      </c>
      <c r="D497" s="147"/>
      <c r="E497" s="147">
        <v>3850</v>
      </c>
    </row>
    <row r="498" spans="2:5" x14ac:dyDescent="0.4">
      <c r="B498" s="147" t="s">
        <v>730</v>
      </c>
      <c r="C498" s="147" t="s">
        <v>3003</v>
      </c>
      <c r="D498" s="147"/>
      <c r="E498" s="147">
        <v>9810</v>
      </c>
    </row>
    <row r="499" spans="2:5" x14ac:dyDescent="0.4">
      <c r="B499" s="147" t="s">
        <v>731</v>
      </c>
      <c r="C499" s="147" t="s">
        <v>3004</v>
      </c>
      <c r="D499" s="147"/>
      <c r="E499" s="147">
        <v>42400</v>
      </c>
    </row>
    <row r="500" spans="2:5" x14ac:dyDescent="0.4">
      <c r="B500" s="147" t="s">
        <v>732</v>
      </c>
      <c r="C500" s="147" t="s">
        <v>2337</v>
      </c>
      <c r="D500" s="147"/>
      <c r="E500" s="147">
        <v>51100</v>
      </c>
    </row>
    <row r="501" spans="2:5" x14ac:dyDescent="0.4">
      <c r="B501" s="147" t="s">
        <v>733</v>
      </c>
      <c r="C501" s="147" t="s">
        <v>3210</v>
      </c>
      <c r="D501" s="147"/>
      <c r="E501" s="147">
        <v>53400</v>
      </c>
    </row>
    <row r="502" spans="2:5" x14ac:dyDescent="0.4">
      <c r="B502" s="147" t="s">
        <v>734</v>
      </c>
      <c r="C502" s="147" t="s">
        <v>3211</v>
      </c>
      <c r="D502" s="147"/>
      <c r="E502" s="147">
        <v>53800</v>
      </c>
    </row>
    <row r="503" spans="2:5" x14ac:dyDescent="0.4">
      <c r="B503" s="147" t="s">
        <v>1652</v>
      </c>
      <c r="C503" s="147" t="s">
        <v>3212</v>
      </c>
      <c r="D503" s="147"/>
      <c r="E503" s="147">
        <v>146000</v>
      </c>
    </row>
    <row r="504" spans="2:5" x14ac:dyDescent="0.4">
      <c r="B504" s="147" t="s">
        <v>735</v>
      </c>
      <c r="C504" s="147" t="s">
        <v>3213</v>
      </c>
      <c r="D504" s="147"/>
      <c r="E504" s="147">
        <v>151000</v>
      </c>
    </row>
    <row r="505" spans="2:5" x14ac:dyDescent="0.4">
      <c r="B505" s="147" t="s">
        <v>737</v>
      </c>
      <c r="C505" s="147" t="s">
        <v>736</v>
      </c>
      <c r="D505" s="147"/>
      <c r="E505" s="147">
        <v>127000</v>
      </c>
    </row>
    <row r="506" spans="2:5" x14ac:dyDescent="0.4">
      <c r="B506" s="147" t="s">
        <v>738</v>
      </c>
      <c r="C506" s="147" t="s">
        <v>2342</v>
      </c>
      <c r="D506" s="147"/>
      <c r="E506" s="147">
        <v>29300</v>
      </c>
    </row>
    <row r="507" spans="2:5" x14ac:dyDescent="0.4">
      <c r="B507" s="147" t="s">
        <v>739</v>
      </c>
      <c r="C507" s="147" t="s">
        <v>2343</v>
      </c>
      <c r="D507" s="147"/>
      <c r="E507" s="147">
        <v>29200</v>
      </c>
    </row>
    <row r="508" spans="2:5" x14ac:dyDescent="0.4">
      <c r="B508" s="147" t="s">
        <v>740</v>
      </c>
      <c r="C508" s="147" t="s">
        <v>2344</v>
      </c>
      <c r="D508" s="147"/>
      <c r="E508" s="147">
        <v>56400</v>
      </c>
    </row>
    <row r="509" spans="2:5" x14ac:dyDescent="0.4">
      <c r="B509" s="147" t="s">
        <v>741</v>
      </c>
      <c r="C509" s="147" t="s">
        <v>2345</v>
      </c>
      <c r="D509" s="147"/>
      <c r="E509" s="147">
        <v>3800</v>
      </c>
    </row>
    <row r="510" spans="2:5" x14ac:dyDescent="0.4">
      <c r="B510" s="147" t="s">
        <v>742</v>
      </c>
      <c r="C510" s="147" t="s">
        <v>2346</v>
      </c>
      <c r="D510" s="147"/>
      <c r="E510" s="147">
        <v>7200</v>
      </c>
    </row>
    <row r="511" spans="2:5" x14ac:dyDescent="0.4">
      <c r="B511" s="147" t="s">
        <v>743</v>
      </c>
      <c r="C511" s="147" t="s">
        <v>2347</v>
      </c>
      <c r="D511" s="147"/>
      <c r="E511" s="147">
        <v>4370</v>
      </c>
    </row>
    <row r="512" spans="2:5" x14ac:dyDescent="0.4">
      <c r="B512" s="147" t="s">
        <v>744</v>
      </c>
      <c r="C512" s="147" t="s">
        <v>2348</v>
      </c>
      <c r="D512" s="147"/>
      <c r="E512" s="147">
        <v>34200</v>
      </c>
    </row>
    <row r="513" spans="2:5" x14ac:dyDescent="0.4">
      <c r="B513" s="147" t="s">
        <v>745</v>
      </c>
      <c r="C513" s="147" t="s">
        <v>2349</v>
      </c>
      <c r="D513" s="147"/>
      <c r="E513" s="147">
        <v>15400</v>
      </c>
    </row>
    <row r="514" spans="2:5" x14ac:dyDescent="0.4">
      <c r="B514" s="147" t="s">
        <v>746</v>
      </c>
      <c r="C514" s="147" t="s">
        <v>2350</v>
      </c>
      <c r="D514" s="147"/>
      <c r="E514" s="147">
        <v>24600</v>
      </c>
    </row>
    <row r="515" spans="2:5" x14ac:dyDescent="0.4">
      <c r="B515" s="147" t="s">
        <v>747</v>
      </c>
      <c r="C515" s="147" t="s">
        <v>2351</v>
      </c>
      <c r="D515" s="147" t="s">
        <v>1534</v>
      </c>
      <c r="E515" s="147">
        <v>133</v>
      </c>
    </row>
    <row r="516" spans="2:5" x14ac:dyDescent="0.4">
      <c r="B516" s="147" t="s">
        <v>748</v>
      </c>
      <c r="C516" s="147" t="s">
        <v>2352</v>
      </c>
      <c r="D516" s="147" t="s">
        <v>1534</v>
      </c>
      <c r="E516" s="147">
        <v>394</v>
      </c>
    </row>
    <row r="517" spans="2:5" x14ac:dyDescent="0.4">
      <c r="B517" s="147" t="s">
        <v>749</v>
      </c>
      <c r="C517" s="147" t="s">
        <v>2353</v>
      </c>
      <c r="D517" s="147" t="s">
        <v>1534</v>
      </c>
      <c r="E517" s="147">
        <v>1070</v>
      </c>
    </row>
    <row r="518" spans="2:5" x14ac:dyDescent="0.4">
      <c r="B518" s="147" t="s">
        <v>750</v>
      </c>
      <c r="C518" s="147" t="s">
        <v>3007</v>
      </c>
      <c r="D518" s="147" t="s">
        <v>1534</v>
      </c>
      <c r="E518" s="147">
        <v>1570</v>
      </c>
    </row>
    <row r="519" spans="2:5" x14ac:dyDescent="0.4">
      <c r="B519" s="147" t="s">
        <v>751</v>
      </c>
      <c r="C519" s="147" t="s">
        <v>2356</v>
      </c>
      <c r="D519" s="147" t="s">
        <v>1534</v>
      </c>
      <c r="E519" s="147">
        <v>75</v>
      </c>
    </row>
    <row r="520" spans="2:5" x14ac:dyDescent="0.4">
      <c r="B520" s="147" t="s">
        <v>752</v>
      </c>
      <c r="C520" s="147" t="s">
        <v>2357</v>
      </c>
      <c r="D520" s="147"/>
      <c r="E520" s="147">
        <v>19500</v>
      </c>
    </row>
    <row r="521" spans="2:5" x14ac:dyDescent="0.4">
      <c r="B521" s="147" t="s">
        <v>753</v>
      </c>
      <c r="C521" s="147" t="s">
        <v>2358</v>
      </c>
      <c r="D521" s="147" t="s">
        <v>1534</v>
      </c>
      <c r="E521" s="147">
        <v>413</v>
      </c>
    </row>
    <row r="522" spans="2:5" x14ac:dyDescent="0.4">
      <c r="B522" s="147" t="s">
        <v>754</v>
      </c>
      <c r="C522" s="147" t="s">
        <v>2359</v>
      </c>
      <c r="D522" s="147" t="s">
        <v>1534</v>
      </c>
      <c r="E522" s="147">
        <v>167</v>
      </c>
    </row>
    <row r="523" spans="2:5" x14ac:dyDescent="0.4">
      <c r="B523" s="147" t="s">
        <v>756</v>
      </c>
      <c r="C523" s="147" t="s">
        <v>2360</v>
      </c>
      <c r="D523" s="147" t="s">
        <v>1653</v>
      </c>
      <c r="E523" s="147">
        <v>17600</v>
      </c>
    </row>
    <row r="524" spans="2:5" x14ac:dyDescent="0.4">
      <c r="B524" s="147" t="s">
        <v>757</v>
      </c>
      <c r="C524" s="147" t="s">
        <v>2361</v>
      </c>
      <c r="D524" s="147"/>
      <c r="E524" s="147">
        <v>179</v>
      </c>
    </row>
    <row r="525" spans="2:5" x14ac:dyDescent="0.4">
      <c r="B525" s="147" t="s">
        <v>1654</v>
      </c>
      <c r="C525" s="147" t="s">
        <v>2362</v>
      </c>
      <c r="D525" s="147" t="s">
        <v>1534</v>
      </c>
      <c r="E525" s="147">
        <v>169</v>
      </c>
    </row>
    <row r="526" spans="2:5" x14ac:dyDescent="0.4">
      <c r="B526" s="147" t="s">
        <v>758</v>
      </c>
      <c r="C526" s="147" t="s">
        <v>2363</v>
      </c>
      <c r="D526" s="147" t="s">
        <v>1631</v>
      </c>
      <c r="E526" s="147">
        <v>7260</v>
      </c>
    </row>
    <row r="527" spans="2:5" x14ac:dyDescent="0.4">
      <c r="B527" s="147" t="s">
        <v>759</v>
      </c>
      <c r="C527" s="147" t="s">
        <v>2366</v>
      </c>
      <c r="D527" s="147" t="s">
        <v>1534</v>
      </c>
      <c r="E527" s="147">
        <v>6</v>
      </c>
    </row>
    <row r="528" spans="2:5" x14ac:dyDescent="0.4">
      <c r="B528" s="147" t="s">
        <v>760</v>
      </c>
      <c r="C528" s="147" t="s">
        <v>2367</v>
      </c>
      <c r="D528" s="147" t="s">
        <v>1534</v>
      </c>
      <c r="E528" s="147">
        <v>10</v>
      </c>
    </row>
    <row r="529" spans="2:5" x14ac:dyDescent="0.4">
      <c r="B529" s="147" t="s">
        <v>761</v>
      </c>
      <c r="C529" s="147" t="s">
        <v>2368</v>
      </c>
      <c r="D529" s="147" t="s">
        <v>1634</v>
      </c>
      <c r="E529" s="147">
        <v>35</v>
      </c>
    </row>
    <row r="530" spans="2:5" x14ac:dyDescent="0.4">
      <c r="B530" s="147" t="s">
        <v>762</v>
      </c>
      <c r="C530" s="147" t="s">
        <v>2369</v>
      </c>
      <c r="D530" s="147" t="s">
        <v>1534</v>
      </c>
      <c r="E530" s="147">
        <v>25</v>
      </c>
    </row>
    <row r="531" spans="2:5" x14ac:dyDescent="0.4">
      <c r="B531" s="147" t="s">
        <v>764</v>
      </c>
      <c r="C531" s="147" t="s">
        <v>763</v>
      </c>
      <c r="D531" s="147" t="s">
        <v>1534</v>
      </c>
      <c r="E531" s="147">
        <v>452</v>
      </c>
    </row>
    <row r="532" spans="2:5" x14ac:dyDescent="0.4">
      <c r="B532" s="147" t="s">
        <v>765</v>
      </c>
      <c r="C532" s="147" t="s">
        <v>2370</v>
      </c>
      <c r="D532" s="147"/>
      <c r="E532" s="147">
        <v>1080</v>
      </c>
    </row>
    <row r="533" spans="2:5" x14ac:dyDescent="0.4">
      <c r="B533" s="147" t="s">
        <v>766</v>
      </c>
      <c r="C533" s="147" t="s">
        <v>2371</v>
      </c>
      <c r="D533" s="147"/>
      <c r="E533" s="147">
        <v>142</v>
      </c>
    </row>
    <row r="534" spans="2:5" x14ac:dyDescent="0.4">
      <c r="B534" s="147" t="s">
        <v>767</v>
      </c>
      <c r="C534" s="147" t="s">
        <v>2372</v>
      </c>
      <c r="D534" s="147"/>
      <c r="E534" s="147">
        <v>309</v>
      </c>
    </row>
    <row r="535" spans="2:5" x14ac:dyDescent="0.4">
      <c r="B535" s="147" t="s">
        <v>769</v>
      </c>
      <c r="C535" s="147" t="s">
        <v>768</v>
      </c>
      <c r="D535" s="147"/>
      <c r="E535" s="147">
        <v>1240</v>
      </c>
    </row>
    <row r="536" spans="2:5" x14ac:dyDescent="0.4">
      <c r="B536" s="147" t="s">
        <v>771</v>
      </c>
      <c r="C536" s="147" t="s">
        <v>770</v>
      </c>
      <c r="D536" s="147" t="s">
        <v>1535</v>
      </c>
      <c r="E536" s="147">
        <v>145</v>
      </c>
    </row>
    <row r="537" spans="2:5" x14ac:dyDescent="0.4">
      <c r="B537" s="147" t="s">
        <v>773</v>
      </c>
      <c r="C537" s="147" t="s">
        <v>772</v>
      </c>
      <c r="D537" s="147" t="s">
        <v>1535</v>
      </c>
      <c r="E537" s="147">
        <v>13000</v>
      </c>
    </row>
    <row r="538" spans="2:5" x14ac:dyDescent="0.4">
      <c r="B538" s="147" t="s">
        <v>774</v>
      </c>
      <c r="C538" s="147" t="s">
        <v>2373</v>
      </c>
      <c r="D538" s="147"/>
      <c r="E538" s="147">
        <v>28400</v>
      </c>
    </row>
    <row r="539" spans="2:5" x14ac:dyDescent="0.4">
      <c r="B539" s="147" t="s">
        <v>775</v>
      </c>
      <c r="C539" s="147" t="s">
        <v>2374</v>
      </c>
      <c r="D539" s="147"/>
      <c r="E539" s="147">
        <v>22400</v>
      </c>
    </row>
    <row r="540" spans="2:5" x14ac:dyDescent="0.4">
      <c r="B540" s="147" t="s">
        <v>776</v>
      </c>
      <c r="C540" s="147" t="s">
        <v>2375</v>
      </c>
      <c r="D540" s="147"/>
      <c r="E540" s="147">
        <v>43600</v>
      </c>
    </row>
    <row r="541" spans="2:5" x14ac:dyDescent="0.4">
      <c r="B541" s="147" t="s">
        <v>777</v>
      </c>
      <c r="C541" s="147" t="s">
        <v>2376</v>
      </c>
      <c r="D541" s="147"/>
      <c r="E541" s="147">
        <v>20800</v>
      </c>
    </row>
    <row r="542" spans="2:5" x14ac:dyDescent="0.4">
      <c r="B542" s="147" t="s">
        <v>778</v>
      </c>
      <c r="C542" s="147" t="s">
        <v>2377</v>
      </c>
      <c r="D542" s="147"/>
      <c r="E542" s="147">
        <v>46600</v>
      </c>
    </row>
    <row r="543" spans="2:5" x14ac:dyDescent="0.4">
      <c r="B543" s="147" t="s">
        <v>779</v>
      </c>
      <c r="C543" s="147" t="s">
        <v>2378</v>
      </c>
      <c r="D543" s="147"/>
      <c r="E543" s="147">
        <v>178000</v>
      </c>
    </row>
    <row r="544" spans="2:5" x14ac:dyDescent="0.4">
      <c r="B544" s="147" t="s">
        <v>780</v>
      </c>
      <c r="C544" s="147" t="s">
        <v>2379</v>
      </c>
      <c r="D544" s="147"/>
      <c r="E544" s="147">
        <v>30800</v>
      </c>
    </row>
    <row r="545" spans="2:5" x14ac:dyDescent="0.4">
      <c r="B545" s="147" t="s">
        <v>781</v>
      </c>
      <c r="C545" s="147" t="s">
        <v>2380</v>
      </c>
      <c r="D545" s="147"/>
      <c r="E545" s="147">
        <v>27000</v>
      </c>
    </row>
    <row r="546" spans="2:5" x14ac:dyDescent="0.4">
      <c r="B546" s="147" t="s">
        <v>782</v>
      </c>
      <c r="C546" s="147" t="s">
        <v>2381</v>
      </c>
      <c r="D546" s="147"/>
      <c r="E546" s="147">
        <v>7630</v>
      </c>
    </row>
    <row r="547" spans="2:5" x14ac:dyDescent="0.4">
      <c r="B547" s="147" t="s">
        <v>783</v>
      </c>
      <c r="C547" s="147" t="s">
        <v>2382</v>
      </c>
      <c r="D547" s="147"/>
      <c r="E547" s="147">
        <v>12400</v>
      </c>
    </row>
    <row r="548" spans="2:5" x14ac:dyDescent="0.4">
      <c r="B548" s="147" t="s">
        <v>784</v>
      </c>
      <c r="C548" s="147" t="s">
        <v>2383</v>
      </c>
      <c r="D548" s="147"/>
      <c r="E548" s="147">
        <v>64300</v>
      </c>
    </row>
    <row r="549" spans="2:5" x14ac:dyDescent="0.4">
      <c r="B549" s="147" t="s">
        <v>785</v>
      </c>
      <c r="C549" s="147" t="s">
        <v>2384</v>
      </c>
      <c r="D549" s="147"/>
      <c r="E549" s="147">
        <v>53400</v>
      </c>
    </row>
    <row r="550" spans="2:5" x14ac:dyDescent="0.4">
      <c r="B550" s="147" t="s">
        <v>786</v>
      </c>
      <c r="C550" s="147" t="s">
        <v>2385</v>
      </c>
      <c r="D550" s="147"/>
      <c r="E550" s="147">
        <v>175000</v>
      </c>
    </row>
    <row r="551" spans="2:5" x14ac:dyDescent="0.4">
      <c r="B551" s="147" t="s">
        <v>787</v>
      </c>
      <c r="C551" s="147" t="s">
        <v>2386</v>
      </c>
      <c r="D551" s="147"/>
      <c r="E551" s="147">
        <v>24200</v>
      </c>
    </row>
    <row r="552" spans="2:5" x14ac:dyDescent="0.4">
      <c r="B552" s="147" t="s">
        <v>788</v>
      </c>
      <c r="C552" s="147" t="s">
        <v>2387</v>
      </c>
      <c r="D552" s="147"/>
      <c r="E552" s="147">
        <v>25600</v>
      </c>
    </row>
    <row r="553" spans="2:5" x14ac:dyDescent="0.4">
      <c r="B553" s="147" t="s">
        <v>789</v>
      </c>
      <c r="C553" s="147" t="s">
        <v>2388</v>
      </c>
      <c r="D553" s="147"/>
      <c r="E553" s="147">
        <v>4830</v>
      </c>
    </row>
    <row r="554" spans="2:5" x14ac:dyDescent="0.4">
      <c r="B554" s="147" t="s">
        <v>790</v>
      </c>
      <c r="C554" s="147" t="s">
        <v>2389</v>
      </c>
      <c r="D554" s="147"/>
      <c r="E554" s="147">
        <v>1420000</v>
      </c>
    </row>
    <row r="555" spans="2:5" x14ac:dyDescent="0.4">
      <c r="B555" s="147" t="s">
        <v>791</v>
      </c>
      <c r="C555" s="147" t="s">
        <v>2390</v>
      </c>
      <c r="D555" s="147"/>
      <c r="E555" s="147">
        <v>72300</v>
      </c>
    </row>
    <row r="556" spans="2:5" x14ac:dyDescent="0.4">
      <c r="B556" s="147" t="s">
        <v>792</v>
      </c>
      <c r="C556" s="147" t="s">
        <v>2391</v>
      </c>
      <c r="D556" s="147"/>
      <c r="E556" s="147">
        <v>89000</v>
      </c>
    </row>
    <row r="557" spans="2:5" x14ac:dyDescent="0.4">
      <c r="B557" s="147" t="s">
        <v>1655</v>
      </c>
      <c r="C557" s="147" t="s">
        <v>3008</v>
      </c>
      <c r="D557" s="147"/>
      <c r="E557" s="147">
        <v>454000</v>
      </c>
    </row>
    <row r="558" spans="2:5" x14ac:dyDescent="0.4">
      <c r="B558" s="147" t="s">
        <v>1656</v>
      </c>
      <c r="C558" s="147" t="s">
        <v>3009</v>
      </c>
      <c r="D558" s="147"/>
      <c r="E558" s="147">
        <v>1060000</v>
      </c>
    </row>
    <row r="559" spans="2:5" x14ac:dyDescent="0.4">
      <c r="B559" s="147" t="s">
        <v>793</v>
      </c>
      <c r="C559" s="147" t="s">
        <v>3343</v>
      </c>
      <c r="D559" s="147"/>
      <c r="E559" s="147">
        <v>593000</v>
      </c>
    </row>
    <row r="560" spans="2:5" x14ac:dyDescent="0.4">
      <c r="B560" s="147" t="s">
        <v>794</v>
      </c>
      <c r="C560" s="147" t="s">
        <v>3344</v>
      </c>
      <c r="D560" s="147"/>
      <c r="E560" s="147">
        <v>751000</v>
      </c>
    </row>
    <row r="561" spans="2:5" x14ac:dyDescent="0.4">
      <c r="B561" s="147" t="s">
        <v>1657</v>
      </c>
      <c r="C561" s="147" t="s">
        <v>3345</v>
      </c>
      <c r="D561" s="147"/>
      <c r="E561" s="147">
        <v>1170000</v>
      </c>
    </row>
    <row r="562" spans="2:5" x14ac:dyDescent="0.4">
      <c r="B562" s="147" t="s">
        <v>1510</v>
      </c>
      <c r="C562" s="147" t="s">
        <v>3346</v>
      </c>
      <c r="D562" s="147"/>
      <c r="E562" s="147">
        <v>1290000</v>
      </c>
    </row>
    <row r="563" spans="2:5" x14ac:dyDescent="0.4">
      <c r="B563" s="147" t="s">
        <v>1658</v>
      </c>
      <c r="C563" s="147" t="s">
        <v>3016</v>
      </c>
      <c r="D563" s="147"/>
      <c r="E563" s="147">
        <v>1430000</v>
      </c>
    </row>
    <row r="564" spans="2:5" x14ac:dyDescent="0.4">
      <c r="B564" s="147" t="s">
        <v>797</v>
      </c>
      <c r="C564" s="147" t="s">
        <v>3017</v>
      </c>
      <c r="D564" s="147"/>
      <c r="E564" s="147">
        <v>1460000</v>
      </c>
    </row>
    <row r="565" spans="2:5" x14ac:dyDescent="0.4">
      <c r="B565" s="147" t="s">
        <v>798</v>
      </c>
      <c r="C565" s="147" t="s">
        <v>3347</v>
      </c>
      <c r="D565" s="147"/>
      <c r="E565" s="147">
        <v>1640000</v>
      </c>
    </row>
    <row r="566" spans="2:5" x14ac:dyDescent="0.4">
      <c r="B566" s="147" t="s">
        <v>799</v>
      </c>
      <c r="C566" s="147" t="s">
        <v>3348</v>
      </c>
      <c r="D566" s="147"/>
      <c r="E566" s="147">
        <v>1710000</v>
      </c>
    </row>
    <row r="567" spans="2:5" x14ac:dyDescent="0.4">
      <c r="B567" s="147" t="s">
        <v>800</v>
      </c>
      <c r="C567" s="147" t="s">
        <v>3020</v>
      </c>
      <c r="D567" s="147"/>
      <c r="E567" s="147">
        <v>79000</v>
      </c>
    </row>
    <row r="568" spans="2:5" x14ac:dyDescent="0.4">
      <c r="B568" s="147" t="s">
        <v>801</v>
      </c>
      <c r="C568" s="147" t="s">
        <v>3021</v>
      </c>
      <c r="D568" s="147"/>
      <c r="E568" s="147">
        <v>106000</v>
      </c>
    </row>
    <row r="569" spans="2:5" x14ac:dyDescent="0.4">
      <c r="B569" s="147" t="s">
        <v>802</v>
      </c>
      <c r="C569" s="147" t="s">
        <v>3022</v>
      </c>
      <c r="D569" s="147"/>
      <c r="E569" s="147">
        <v>126000</v>
      </c>
    </row>
    <row r="570" spans="2:5" x14ac:dyDescent="0.4">
      <c r="B570" s="147" t="s">
        <v>803</v>
      </c>
      <c r="C570" s="147" t="s">
        <v>3023</v>
      </c>
      <c r="D570" s="147"/>
      <c r="E570" s="147">
        <v>133000</v>
      </c>
    </row>
    <row r="571" spans="2:5" x14ac:dyDescent="0.4">
      <c r="B571" s="147" t="s">
        <v>804</v>
      </c>
      <c r="C571" s="147" t="s">
        <v>3024</v>
      </c>
      <c r="D571" s="147"/>
      <c r="E571" s="147">
        <v>85500</v>
      </c>
    </row>
    <row r="572" spans="2:5" x14ac:dyDescent="0.4">
      <c r="B572" s="147" t="s">
        <v>805</v>
      </c>
      <c r="C572" s="147" t="s">
        <v>3025</v>
      </c>
      <c r="D572" s="147"/>
      <c r="E572" s="147">
        <v>102000</v>
      </c>
    </row>
    <row r="573" spans="2:5" x14ac:dyDescent="0.4">
      <c r="B573" s="147" t="s">
        <v>806</v>
      </c>
      <c r="C573" s="147" t="s">
        <v>3026</v>
      </c>
      <c r="D573" s="147"/>
      <c r="E573" s="147">
        <v>26400</v>
      </c>
    </row>
    <row r="574" spans="2:5" x14ac:dyDescent="0.4">
      <c r="B574" s="147" t="s">
        <v>807</v>
      </c>
      <c r="C574" s="147" t="s">
        <v>3027</v>
      </c>
      <c r="D574" s="147"/>
      <c r="E574" s="147">
        <v>3470</v>
      </c>
    </row>
    <row r="575" spans="2:5" x14ac:dyDescent="0.4">
      <c r="B575" s="147" t="s">
        <v>808</v>
      </c>
      <c r="C575" s="147" t="s">
        <v>3028</v>
      </c>
      <c r="D575" s="147"/>
      <c r="E575" s="147">
        <v>15100</v>
      </c>
    </row>
    <row r="576" spans="2:5" x14ac:dyDescent="0.4">
      <c r="B576" s="147" t="s">
        <v>809</v>
      </c>
      <c r="C576" s="147" t="s">
        <v>3029</v>
      </c>
      <c r="D576" s="147"/>
      <c r="E576" s="147">
        <v>46800</v>
      </c>
    </row>
    <row r="577" spans="2:5" x14ac:dyDescent="0.4">
      <c r="B577" s="147" t="s">
        <v>810</v>
      </c>
      <c r="C577" s="147" t="s">
        <v>3030</v>
      </c>
      <c r="D577" s="147"/>
      <c r="E577" s="147">
        <v>66100</v>
      </c>
    </row>
    <row r="578" spans="2:5" x14ac:dyDescent="0.4">
      <c r="B578" s="147" t="s">
        <v>811</v>
      </c>
      <c r="C578" s="147" t="s">
        <v>3031</v>
      </c>
      <c r="D578" s="147"/>
      <c r="E578" s="147">
        <v>152000</v>
      </c>
    </row>
    <row r="579" spans="2:5" x14ac:dyDescent="0.4">
      <c r="B579" s="147" t="s">
        <v>812</v>
      </c>
      <c r="C579" s="147" t="s">
        <v>3032</v>
      </c>
      <c r="D579" s="147"/>
      <c r="E579" s="147">
        <v>403000</v>
      </c>
    </row>
    <row r="580" spans="2:5" x14ac:dyDescent="0.4">
      <c r="B580" s="147" t="s">
        <v>1659</v>
      </c>
      <c r="C580" s="147" t="s">
        <v>3033</v>
      </c>
      <c r="D580" s="147"/>
      <c r="E580" s="147">
        <v>85400</v>
      </c>
    </row>
    <row r="581" spans="2:5" x14ac:dyDescent="0.4">
      <c r="B581" s="147" t="s">
        <v>1660</v>
      </c>
      <c r="C581" s="147" t="s">
        <v>3034</v>
      </c>
      <c r="D581" s="147"/>
      <c r="E581" s="147">
        <v>214000</v>
      </c>
    </row>
    <row r="582" spans="2:5" x14ac:dyDescent="0.4">
      <c r="B582" s="147" t="s">
        <v>1661</v>
      </c>
      <c r="C582" s="147" t="s">
        <v>3349</v>
      </c>
      <c r="D582" s="147"/>
      <c r="E582" s="147">
        <v>51400</v>
      </c>
    </row>
    <row r="583" spans="2:5" x14ac:dyDescent="0.4">
      <c r="B583" s="147" t="s">
        <v>1662</v>
      </c>
      <c r="C583" s="147" t="s">
        <v>3350</v>
      </c>
      <c r="D583" s="147"/>
      <c r="E583" s="147">
        <v>98200</v>
      </c>
    </row>
    <row r="584" spans="2:5" x14ac:dyDescent="0.4">
      <c r="B584" s="147" t="s">
        <v>814</v>
      </c>
      <c r="C584" s="147" t="s">
        <v>813</v>
      </c>
      <c r="D584" s="147"/>
      <c r="E584" s="147">
        <v>4480</v>
      </c>
    </row>
    <row r="585" spans="2:5" x14ac:dyDescent="0.4">
      <c r="B585" s="147" t="s">
        <v>815</v>
      </c>
      <c r="C585" s="147" t="s">
        <v>3035</v>
      </c>
      <c r="D585" s="147"/>
      <c r="E585" s="147">
        <v>3910</v>
      </c>
    </row>
    <row r="586" spans="2:5" x14ac:dyDescent="0.4">
      <c r="B586" s="147" t="s">
        <v>816</v>
      </c>
      <c r="C586" s="147" t="s">
        <v>3036</v>
      </c>
      <c r="D586" s="147"/>
      <c r="E586" s="147">
        <v>2510</v>
      </c>
    </row>
    <row r="587" spans="2:5" x14ac:dyDescent="0.4">
      <c r="B587" s="147" t="s">
        <v>817</v>
      </c>
      <c r="C587" s="147" t="s">
        <v>3037</v>
      </c>
      <c r="D587" s="147"/>
      <c r="E587" s="147">
        <v>6500</v>
      </c>
    </row>
    <row r="588" spans="2:5" x14ac:dyDescent="0.4">
      <c r="B588" s="147" t="s">
        <v>1663</v>
      </c>
      <c r="C588" s="147" t="s">
        <v>3038</v>
      </c>
      <c r="D588" s="147"/>
      <c r="E588" s="147">
        <v>2730000</v>
      </c>
    </row>
    <row r="589" spans="2:5" x14ac:dyDescent="0.4">
      <c r="B589" s="147" t="s">
        <v>1664</v>
      </c>
      <c r="C589" s="147" t="s">
        <v>3039</v>
      </c>
      <c r="D589" s="147"/>
      <c r="E589" s="147">
        <v>3120000</v>
      </c>
    </row>
    <row r="590" spans="2:5" x14ac:dyDescent="0.4">
      <c r="B590" s="147" t="s">
        <v>1665</v>
      </c>
      <c r="C590" s="147" t="s">
        <v>2425</v>
      </c>
      <c r="D590" s="147"/>
      <c r="E590" s="147">
        <v>2820000</v>
      </c>
    </row>
    <row r="591" spans="2:5" x14ac:dyDescent="0.4">
      <c r="B591" s="147" t="s">
        <v>818</v>
      </c>
      <c r="C591" s="147" t="s">
        <v>2426</v>
      </c>
      <c r="D591" s="147"/>
      <c r="E591" s="147">
        <v>612000</v>
      </c>
    </row>
    <row r="592" spans="2:5" x14ac:dyDescent="0.4">
      <c r="B592" s="147" t="s">
        <v>819</v>
      </c>
      <c r="C592" s="147" t="s">
        <v>2428</v>
      </c>
      <c r="D592" s="147"/>
      <c r="E592" s="147">
        <v>199000</v>
      </c>
    </row>
    <row r="593" spans="2:5" x14ac:dyDescent="0.4">
      <c r="B593" s="147" t="s">
        <v>1666</v>
      </c>
      <c r="C593" s="147" t="s">
        <v>2429</v>
      </c>
      <c r="D593" s="147"/>
      <c r="E593" s="147">
        <v>268000</v>
      </c>
    </row>
    <row r="594" spans="2:5" x14ac:dyDescent="0.4">
      <c r="B594" s="147" t="s">
        <v>821</v>
      </c>
      <c r="C594" s="147" t="s">
        <v>2430</v>
      </c>
      <c r="D594" s="147"/>
      <c r="E594" s="147">
        <v>602000</v>
      </c>
    </row>
    <row r="595" spans="2:5" x14ac:dyDescent="0.4">
      <c r="B595" s="147" t="s">
        <v>822</v>
      </c>
      <c r="C595" s="147" t="s">
        <v>2431</v>
      </c>
      <c r="D595" s="147"/>
      <c r="E595" s="147">
        <v>386000</v>
      </c>
    </row>
    <row r="596" spans="2:5" x14ac:dyDescent="0.4">
      <c r="B596" s="147" t="s">
        <v>823</v>
      </c>
      <c r="C596" s="147" t="s">
        <v>2432</v>
      </c>
      <c r="D596" s="147"/>
      <c r="E596" s="147">
        <v>780000</v>
      </c>
    </row>
    <row r="597" spans="2:5" x14ac:dyDescent="0.4">
      <c r="B597" s="147" t="s">
        <v>1667</v>
      </c>
      <c r="C597" s="147" t="s">
        <v>3351</v>
      </c>
      <c r="D597" s="147"/>
      <c r="E597" s="147">
        <v>953000</v>
      </c>
    </row>
    <row r="598" spans="2:5" x14ac:dyDescent="0.4">
      <c r="B598" s="147" t="s">
        <v>1668</v>
      </c>
      <c r="C598" s="147" t="s">
        <v>3226</v>
      </c>
      <c r="D598" s="147"/>
      <c r="E598" s="147">
        <v>995000</v>
      </c>
    </row>
    <row r="599" spans="2:5" x14ac:dyDescent="0.4">
      <c r="B599" s="147" t="s">
        <v>825</v>
      </c>
      <c r="C599" s="147" t="s">
        <v>3352</v>
      </c>
      <c r="D599" s="147"/>
      <c r="E599" s="147">
        <v>1050000</v>
      </c>
    </row>
    <row r="600" spans="2:5" x14ac:dyDescent="0.4">
      <c r="B600" s="147" t="s">
        <v>827</v>
      </c>
      <c r="C600" s="147" t="s">
        <v>826</v>
      </c>
      <c r="D600" s="147"/>
      <c r="E600" s="147">
        <v>825000</v>
      </c>
    </row>
    <row r="601" spans="2:5" x14ac:dyDescent="0.4">
      <c r="B601" s="147" t="s">
        <v>828</v>
      </c>
      <c r="C601" s="147" t="s">
        <v>2435</v>
      </c>
      <c r="D601" s="147"/>
      <c r="E601" s="147">
        <v>272000</v>
      </c>
    </row>
    <row r="602" spans="2:5" x14ac:dyDescent="0.4">
      <c r="B602" s="147" t="s">
        <v>829</v>
      </c>
      <c r="C602" s="147" t="s">
        <v>2436</v>
      </c>
      <c r="D602" s="147"/>
      <c r="E602" s="147">
        <v>210000</v>
      </c>
    </row>
    <row r="603" spans="2:5" x14ac:dyDescent="0.4">
      <c r="B603" s="147" t="s">
        <v>830</v>
      </c>
      <c r="C603" s="147" t="s">
        <v>2438</v>
      </c>
      <c r="D603" s="147"/>
      <c r="E603" s="147">
        <v>242000</v>
      </c>
    </row>
    <row r="604" spans="2:5" x14ac:dyDescent="0.4">
      <c r="B604" s="147" t="s">
        <v>831</v>
      </c>
      <c r="C604" s="147" t="s">
        <v>3044</v>
      </c>
      <c r="D604" s="147"/>
      <c r="E604" s="147">
        <v>117000</v>
      </c>
    </row>
    <row r="605" spans="2:5" x14ac:dyDescent="0.4">
      <c r="B605" s="147" t="s">
        <v>832</v>
      </c>
      <c r="C605" s="147" t="s">
        <v>3045</v>
      </c>
      <c r="D605" s="147"/>
      <c r="E605" s="147">
        <v>140000</v>
      </c>
    </row>
    <row r="606" spans="2:5" x14ac:dyDescent="0.4">
      <c r="B606" s="147" t="s">
        <v>833</v>
      </c>
      <c r="C606" s="147" t="s">
        <v>3046</v>
      </c>
      <c r="D606" s="147"/>
      <c r="E606" s="147">
        <v>505000</v>
      </c>
    </row>
    <row r="607" spans="2:5" x14ac:dyDescent="0.4">
      <c r="B607" s="147" t="s">
        <v>1669</v>
      </c>
      <c r="C607" s="147" t="s">
        <v>3047</v>
      </c>
      <c r="D607" s="147"/>
      <c r="E607" s="147">
        <v>293000</v>
      </c>
    </row>
    <row r="608" spans="2:5" x14ac:dyDescent="0.4">
      <c r="B608" s="147" t="s">
        <v>1670</v>
      </c>
      <c r="C608" s="147" t="s">
        <v>3048</v>
      </c>
      <c r="D608" s="147"/>
      <c r="E608" s="147">
        <v>395000</v>
      </c>
    </row>
    <row r="609" spans="2:5" x14ac:dyDescent="0.4">
      <c r="B609" s="147" t="s">
        <v>1671</v>
      </c>
      <c r="C609" s="147" t="s">
        <v>3353</v>
      </c>
      <c r="D609" s="147"/>
      <c r="E609" s="147">
        <v>310000</v>
      </c>
    </row>
    <row r="610" spans="2:5" x14ac:dyDescent="0.4">
      <c r="B610" s="147" t="s">
        <v>834</v>
      </c>
      <c r="C610" s="147" t="s">
        <v>3049</v>
      </c>
      <c r="D610" s="147"/>
      <c r="E610" s="147">
        <v>649000</v>
      </c>
    </row>
    <row r="611" spans="2:5" x14ac:dyDescent="0.4">
      <c r="B611" s="147" t="s">
        <v>835</v>
      </c>
      <c r="C611" s="147" t="s">
        <v>3050</v>
      </c>
      <c r="D611" s="147"/>
      <c r="E611" s="147">
        <v>144000</v>
      </c>
    </row>
    <row r="612" spans="2:5" x14ac:dyDescent="0.4">
      <c r="B612" s="147" t="s">
        <v>836</v>
      </c>
      <c r="C612" s="147" t="s">
        <v>2446</v>
      </c>
      <c r="D612" s="147"/>
      <c r="E612" s="147">
        <v>103000</v>
      </c>
    </row>
    <row r="613" spans="2:5" x14ac:dyDescent="0.4">
      <c r="B613" s="147" t="s">
        <v>837</v>
      </c>
      <c r="C613" s="147" t="s">
        <v>2448</v>
      </c>
      <c r="D613" s="147"/>
      <c r="E613" s="147">
        <v>122000</v>
      </c>
    </row>
    <row r="614" spans="2:5" x14ac:dyDescent="0.4">
      <c r="B614" s="147" t="s">
        <v>838</v>
      </c>
      <c r="C614" s="147" t="s">
        <v>2449</v>
      </c>
      <c r="D614" s="147"/>
      <c r="E614" s="147">
        <v>76200</v>
      </c>
    </row>
    <row r="615" spans="2:5" x14ac:dyDescent="0.4">
      <c r="B615" s="147" t="s">
        <v>839</v>
      </c>
      <c r="C615" s="147" t="s">
        <v>2451</v>
      </c>
      <c r="D615" s="147"/>
      <c r="E615" s="147">
        <v>121000</v>
      </c>
    </row>
    <row r="616" spans="2:5" x14ac:dyDescent="0.4">
      <c r="B616" s="147" t="s">
        <v>840</v>
      </c>
      <c r="C616" s="147" t="s">
        <v>2452</v>
      </c>
      <c r="D616" s="147"/>
      <c r="E616" s="147">
        <v>141000</v>
      </c>
    </row>
    <row r="617" spans="2:5" x14ac:dyDescent="0.4">
      <c r="B617" s="147" t="s">
        <v>841</v>
      </c>
      <c r="C617" s="147" t="s">
        <v>2453</v>
      </c>
      <c r="D617" s="147"/>
      <c r="E617" s="147">
        <v>153000</v>
      </c>
    </row>
    <row r="618" spans="2:5" x14ac:dyDescent="0.4">
      <c r="B618" s="147" t="s">
        <v>842</v>
      </c>
      <c r="C618" s="147" t="s">
        <v>3051</v>
      </c>
      <c r="D618" s="147"/>
      <c r="E618" s="147">
        <v>63100</v>
      </c>
    </row>
    <row r="619" spans="2:5" x14ac:dyDescent="0.4">
      <c r="B619" s="147" t="s">
        <v>843</v>
      </c>
      <c r="C619" s="147" t="s">
        <v>3052</v>
      </c>
      <c r="D619" s="147"/>
      <c r="E619" s="147">
        <v>46500</v>
      </c>
    </row>
    <row r="620" spans="2:5" x14ac:dyDescent="0.4">
      <c r="B620" s="147" t="s">
        <v>844</v>
      </c>
      <c r="C620" s="147" t="s">
        <v>3053</v>
      </c>
      <c r="D620" s="147"/>
      <c r="E620" s="147">
        <v>56500</v>
      </c>
    </row>
    <row r="621" spans="2:5" x14ac:dyDescent="0.4">
      <c r="B621" s="147" t="s">
        <v>845</v>
      </c>
      <c r="C621" s="147" t="s">
        <v>3054</v>
      </c>
      <c r="D621" s="147"/>
      <c r="E621" s="147">
        <v>4620</v>
      </c>
    </row>
    <row r="622" spans="2:5" x14ac:dyDescent="0.4">
      <c r="B622" s="147" t="s">
        <v>846</v>
      </c>
      <c r="C622" s="147" t="s">
        <v>3055</v>
      </c>
      <c r="D622" s="147"/>
      <c r="E622" s="147">
        <v>6220</v>
      </c>
    </row>
    <row r="623" spans="2:5" x14ac:dyDescent="0.4">
      <c r="B623" s="147" t="s">
        <v>847</v>
      </c>
      <c r="C623" s="147" t="s">
        <v>3056</v>
      </c>
      <c r="D623" s="147"/>
      <c r="E623" s="147">
        <v>6770</v>
      </c>
    </row>
    <row r="624" spans="2:5" x14ac:dyDescent="0.4">
      <c r="B624" s="147" t="s">
        <v>848</v>
      </c>
      <c r="C624" s="147" t="s">
        <v>3057</v>
      </c>
      <c r="D624" s="147"/>
      <c r="E624" s="147">
        <v>8370</v>
      </c>
    </row>
    <row r="625" spans="2:5" x14ac:dyDescent="0.4">
      <c r="B625" s="147" t="s">
        <v>849</v>
      </c>
      <c r="C625" s="147" t="s">
        <v>3058</v>
      </c>
      <c r="D625" s="147"/>
      <c r="E625" s="147">
        <v>8640</v>
      </c>
    </row>
    <row r="626" spans="2:5" x14ac:dyDescent="0.4">
      <c r="B626" s="147" t="s">
        <v>850</v>
      </c>
      <c r="C626" s="147" t="s">
        <v>3059</v>
      </c>
      <c r="D626" s="147"/>
      <c r="E626" s="147">
        <v>10240</v>
      </c>
    </row>
    <row r="627" spans="2:5" x14ac:dyDescent="0.4">
      <c r="B627" s="147" t="s">
        <v>851</v>
      </c>
      <c r="C627" s="147" t="s">
        <v>3060</v>
      </c>
      <c r="D627" s="147"/>
      <c r="E627" s="147">
        <v>8190</v>
      </c>
    </row>
    <row r="628" spans="2:5" x14ac:dyDescent="0.4">
      <c r="B628" s="147" t="s">
        <v>852</v>
      </c>
      <c r="C628" s="147" t="s">
        <v>3061</v>
      </c>
      <c r="D628" s="147"/>
      <c r="E628" s="147">
        <v>9790</v>
      </c>
    </row>
    <row r="629" spans="2:5" x14ac:dyDescent="0.4">
      <c r="B629" s="147" t="s">
        <v>853</v>
      </c>
      <c r="C629" s="147" t="s">
        <v>3062</v>
      </c>
      <c r="D629" s="147"/>
      <c r="E629" s="147">
        <v>3950</v>
      </c>
    </row>
    <row r="630" spans="2:5" x14ac:dyDescent="0.4">
      <c r="B630" s="147" t="s">
        <v>854</v>
      </c>
      <c r="C630" s="147" t="s">
        <v>3063</v>
      </c>
      <c r="D630" s="147"/>
      <c r="E630" s="147">
        <v>5550</v>
      </c>
    </row>
    <row r="631" spans="2:5" x14ac:dyDescent="0.4">
      <c r="B631" s="147" t="s">
        <v>855</v>
      </c>
      <c r="C631" s="147" t="s">
        <v>3064</v>
      </c>
      <c r="D631" s="147"/>
      <c r="E631" s="147">
        <v>6120</v>
      </c>
    </row>
    <row r="632" spans="2:5" x14ac:dyDescent="0.4">
      <c r="B632" s="147" t="s">
        <v>856</v>
      </c>
      <c r="C632" s="147" t="s">
        <v>3065</v>
      </c>
      <c r="D632" s="147"/>
      <c r="E632" s="147">
        <v>7720</v>
      </c>
    </row>
    <row r="633" spans="2:5" x14ac:dyDescent="0.4">
      <c r="B633" s="147" t="s">
        <v>857</v>
      </c>
      <c r="C633" s="147" t="s">
        <v>3066</v>
      </c>
      <c r="D633" s="147"/>
      <c r="E633" s="147">
        <v>19000</v>
      </c>
    </row>
    <row r="634" spans="2:5" x14ac:dyDescent="0.4">
      <c r="B634" s="147" t="s">
        <v>858</v>
      </c>
      <c r="C634" s="147" t="s">
        <v>3067</v>
      </c>
      <c r="D634" s="147"/>
      <c r="E634" s="147">
        <v>20600</v>
      </c>
    </row>
    <row r="635" spans="2:5" x14ac:dyDescent="0.4">
      <c r="B635" s="147" t="s">
        <v>859</v>
      </c>
      <c r="C635" s="147" t="s">
        <v>3068</v>
      </c>
      <c r="D635" s="147"/>
      <c r="E635" s="147">
        <v>3350</v>
      </c>
    </row>
    <row r="636" spans="2:5" x14ac:dyDescent="0.4">
      <c r="B636" s="147" t="s">
        <v>860</v>
      </c>
      <c r="C636" s="147" t="s">
        <v>3069</v>
      </c>
      <c r="D636" s="147"/>
      <c r="E636" s="147">
        <v>4950</v>
      </c>
    </row>
    <row r="637" spans="2:5" x14ac:dyDescent="0.4">
      <c r="B637" s="147" t="s">
        <v>861</v>
      </c>
      <c r="C637" s="147" t="s">
        <v>3070</v>
      </c>
      <c r="D637" s="147"/>
      <c r="E637" s="147">
        <v>4500</v>
      </c>
    </row>
    <row r="638" spans="2:5" x14ac:dyDescent="0.4">
      <c r="B638" s="147" t="s">
        <v>862</v>
      </c>
      <c r="C638" s="147" t="s">
        <v>3071</v>
      </c>
      <c r="D638" s="147"/>
      <c r="E638" s="147">
        <v>6100</v>
      </c>
    </row>
    <row r="639" spans="2:5" x14ac:dyDescent="0.4">
      <c r="B639" s="147" t="s">
        <v>863</v>
      </c>
      <c r="C639" s="147" t="s">
        <v>3072</v>
      </c>
      <c r="D639" s="147"/>
      <c r="E639" s="147">
        <v>37600</v>
      </c>
    </row>
    <row r="640" spans="2:5" x14ac:dyDescent="0.4">
      <c r="B640" s="147" t="s">
        <v>864</v>
      </c>
      <c r="C640" s="147" t="s">
        <v>3073</v>
      </c>
      <c r="D640" s="147"/>
      <c r="E640" s="147">
        <v>41100</v>
      </c>
    </row>
    <row r="641" spans="2:5" x14ac:dyDescent="0.4">
      <c r="B641" s="147" t="s">
        <v>1672</v>
      </c>
      <c r="C641" s="147" t="s">
        <v>3227</v>
      </c>
      <c r="D641" s="147"/>
      <c r="E641" s="147">
        <v>40000</v>
      </c>
    </row>
    <row r="642" spans="2:5" x14ac:dyDescent="0.4">
      <c r="B642" s="147" t="s">
        <v>3228</v>
      </c>
      <c r="C642" s="147" t="s">
        <v>3229</v>
      </c>
      <c r="D642" s="147"/>
      <c r="E642" s="147">
        <v>43500</v>
      </c>
    </row>
    <row r="643" spans="2:5" x14ac:dyDescent="0.4">
      <c r="B643" s="147" t="s">
        <v>1673</v>
      </c>
      <c r="C643" s="147" t="s">
        <v>3230</v>
      </c>
      <c r="D643" s="147"/>
      <c r="E643" s="147">
        <v>186000</v>
      </c>
    </row>
    <row r="644" spans="2:5" x14ac:dyDescent="0.4">
      <c r="B644" s="147" t="s">
        <v>3231</v>
      </c>
      <c r="C644" s="147" t="s">
        <v>3232</v>
      </c>
      <c r="D644" s="147"/>
      <c r="E644" s="147">
        <v>189500</v>
      </c>
    </row>
    <row r="645" spans="2:5" x14ac:dyDescent="0.4">
      <c r="B645" s="147" t="s">
        <v>867</v>
      </c>
      <c r="C645" s="147" t="s">
        <v>2480</v>
      </c>
      <c r="D645" s="147"/>
      <c r="E645" s="147">
        <v>4770</v>
      </c>
    </row>
    <row r="646" spans="2:5" x14ac:dyDescent="0.4">
      <c r="B646" s="147" t="s">
        <v>868</v>
      </c>
      <c r="C646" s="147" t="s">
        <v>2481</v>
      </c>
      <c r="D646" s="147"/>
      <c r="E646" s="147">
        <v>6370</v>
      </c>
    </row>
    <row r="647" spans="2:5" x14ac:dyDescent="0.4">
      <c r="B647" s="147" t="s">
        <v>869</v>
      </c>
      <c r="C647" s="147" t="s">
        <v>2482</v>
      </c>
      <c r="D647" s="147"/>
      <c r="E647" s="147">
        <v>6590</v>
      </c>
    </row>
    <row r="648" spans="2:5" x14ac:dyDescent="0.4">
      <c r="B648" s="147" t="s">
        <v>870</v>
      </c>
      <c r="C648" s="147" t="s">
        <v>2483</v>
      </c>
      <c r="D648" s="147"/>
      <c r="E648" s="147">
        <v>8190</v>
      </c>
    </row>
    <row r="649" spans="2:5" x14ac:dyDescent="0.4">
      <c r="B649" s="147" t="s">
        <v>871</v>
      </c>
      <c r="C649" s="147" t="s">
        <v>2484</v>
      </c>
      <c r="D649" s="147"/>
      <c r="E649" s="147">
        <v>8640</v>
      </c>
    </row>
    <row r="650" spans="2:5" x14ac:dyDescent="0.4">
      <c r="B650" s="147" t="s">
        <v>872</v>
      </c>
      <c r="C650" s="147" t="s">
        <v>2485</v>
      </c>
      <c r="D650" s="147"/>
      <c r="E650" s="147">
        <v>10240</v>
      </c>
    </row>
    <row r="651" spans="2:5" x14ac:dyDescent="0.4">
      <c r="B651" s="147" t="s">
        <v>873</v>
      </c>
      <c r="C651" s="147" t="s">
        <v>2486</v>
      </c>
      <c r="D651" s="147"/>
      <c r="E651" s="147">
        <v>8340</v>
      </c>
    </row>
    <row r="652" spans="2:5" x14ac:dyDescent="0.4">
      <c r="B652" s="147" t="s">
        <v>874</v>
      </c>
      <c r="C652" s="147" t="s">
        <v>2487</v>
      </c>
      <c r="D652" s="147"/>
      <c r="E652" s="147">
        <v>9940</v>
      </c>
    </row>
    <row r="653" spans="2:5" x14ac:dyDescent="0.4">
      <c r="B653" s="147" t="s">
        <v>875</v>
      </c>
      <c r="C653" s="147" t="s">
        <v>2488</v>
      </c>
      <c r="D653" s="147"/>
      <c r="E653" s="147">
        <v>4060</v>
      </c>
    </row>
    <row r="654" spans="2:5" x14ac:dyDescent="0.4">
      <c r="B654" s="147" t="s">
        <v>876</v>
      </c>
      <c r="C654" s="147" t="s">
        <v>2489</v>
      </c>
      <c r="D654" s="147"/>
      <c r="E654" s="147">
        <v>5660</v>
      </c>
    </row>
    <row r="655" spans="2:5" x14ac:dyDescent="0.4">
      <c r="B655" s="147" t="s">
        <v>877</v>
      </c>
      <c r="C655" s="147" t="s">
        <v>2490</v>
      </c>
      <c r="D655" s="147"/>
      <c r="E655" s="147">
        <v>6420</v>
      </c>
    </row>
    <row r="656" spans="2:5" x14ac:dyDescent="0.4">
      <c r="B656" s="147" t="s">
        <v>878</v>
      </c>
      <c r="C656" s="147" t="s">
        <v>2491</v>
      </c>
      <c r="D656" s="147"/>
      <c r="E656" s="147">
        <v>8020</v>
      </c>
    </row>
    <row r="657" spans="2:5" x14ac:dyDescent="0.4">
      <c r="B657" s="147" t="s">
        <v>879</v>
      </c>
      <c r="C657" s="147" t="s">
        <v>2492</v>
      </c>
      <c r="D657" s="147"/>
      <c r="E657" s="147">
        <v>19900</v>
      </c>
    </row>
    <row r="658" spans="2:5" x14ac:dyDescent="0.4">
      <c r="B658" s="147" t="s">
        <v>880</v>
      </c>
      <c r="C658" s="147" t="s">
        <v>2493</v>
      </c>
      <c r="D658" s="147"/>
      <c r="E658" s="147">
        <v>21500</v>
      </c>
    </row>
    <row r="659" spans="2:5" x14ac:dyDescent="0.4">
      <c r="B659" s="147" t="s">
        <v>881</v>
      </c>
      <c r="C659" s="147" t="s">
        <v>2494</v>
      </c>
      <c r="D659" s="147"/>
      <c r="E659" s="147">
        <v>3510</v>
      </c>
    </row>
    <row r="660" spans="2:5" x14ac:dyDescent="0.4">
      <c r="B660" s="147" t="s">
        <v>882</v>
      </c>
      <c r="C660" s="147" t="s">
        <v>2495</v>
      </c>
      <c r="D660" s="147"/>
      <c r="E660" s="147">
        <v>5110</v>
      </c>
    </row>
    <row r="661" spans="2:5" x14ac:dyDescent="0.4">
      <c r="B661" s="147" t="s">
        <v>883</v>
      </c>
      <c r="C661" s="147" t="s">
        <v>2496</v>
      </c>
      <c r="D661" s="147"/>
      <c r="E661" s="147">
        <v>4500</v>
      </c>
    </row>
    <row r="662" spans="2:5" x14ac:dyDescent="0.4">
      <c r="B662" s="147" t="s">
        <v>884</v>
      </c>
      <c r="C662" s="147" t="s">
        <v>2497</v>
      </c>
      <c r="D662" s="147"/>
      <c r="E662" s="147">
        <v>6100</v>
      </c>
    </row>
    <row r="663" spans="2:5" x14ac:dyDescent="0.4">
      <c r="B663" s="147" t="s">
        <v>1674</v>
      </c>
      <c r="C663" s="147" t="s">
        <v>2498</v>
      </c>
      <c r="D663" s="147"/>
      <c r="E663" s="147">
        <v>39000</v>
      </c>
    </row>
    <row r="664" spans="2:5" x14ac:dyDescent="0.4">
      <c r="B664" s="147" t="s">
        <v>2499</v>
      </c>
      <c r="C664" s="147" t="s">
        <v>2500</v>
      </c>
      <c r="D664" s="147"/>
      <c r="E664" s="147">
        <v>42500</v>
      </c>
    </row>
    <row r="665" spans="2:5" x14ac:dyDescent="0.4">
      <c r="B665" s="147" t="s">
        <v>1675</v>
      </c>
      <c r="C665" s="147" t="s">
        <v>3233</v>
      </c>
      <c r="D665" s="147"/>
      <c r="E665" s="147">
        <v>42400</v>
      </c>
    </row>
    <row r="666" spans="2:5" x14ac:dyDescent="0.4">
      <c r="B666" s="147" t="s">
        <v>3234</v>
      </c>
      <c r="C666" s="147" t="s">
        <v>3235</v>
      </c>
      <c r="D666" s="147"/>
      <c r="E666" s="147">
        <v>45900</v>
      </c>
    </row>
    <row r="667" spans="2:5" x14ac:dyDescent="0.4">
      <c r="B667" s="147" t="s">
        <v>1676</v>
      </c>
      <c r="C667" s="147" t="s">
        <v>3236</v>
      </c>
      <c r="D667" s="147"/>
      <c r="E667" s="147">
        <v>186000</v>
      </c>
    </row>
    <row r="668" spans="2:5" x14ac:dyDescent="0.4">
      <c r="B668" s="147" t="s">
        <v>3237</v>
      </c>
      <c r="C668" s="147" t="s">
        <v>3238</v>
      </c>
      <c r="D668" s="147"/>
      <c r="E668" s="147">
        <v>189500</v>
      </c>
    </row>
    <row r="669" spans="2:5" x14ac:dyDescent="0.4">
      <c r="B669" s="147" t="s">
        <v>1677</v>
      </c>
      <c r="C669" s="147" t="s">
        <v>2505</v>
      </c>
      <c r="D669" s="147"/>
      <c r="E669" s="147">
        <v>117000</v>
      </c>
    </row>
    <row r="670" spans="2:5" x14ac:dyDescent="0.4">
      <c r="B670" s="147" t="s">
        <v>1678</v>
      </c>
      <c r="C670" s="147" t="s">
        <v>2506</v>
      </c>
      <c r="D670" s="147"/>
      <c r="E670" s="147">
        <v>134000</v>
      </c>
    </row>
    <row r="671" spans="2:5" x14ac:dyDescent="0.4">
      <c r="B671" s="147" t="s">
        <v>1679</v>
      </c>
      <c r="C671" s="147" t="s">
        <v>2507</v>
      </c>
      <c r="D671" s="147"/>
      <c r="E671" s="147">
        <v>106000</v>
      </c>
    </row>
    <row r="672" spans="2:5" x14ac:dyDescent="0.4">
      <c r="B672" s="147" t="s">
        <v>1680</v>
      </c>
      <c r="C672" s="147" t="s">
        <v>2508</v>
      </c>
      <c r="D672" s="147"/>
      <c r="E672" s="147">
        <v>124000</v>
      </c>
    </row>
    <row r="673" spans="2:5" x14ac:dyDescent="0.4">
      <c r="B673" s="147" t="s">
        <v>1681</v>
      </c>
      <c r="C673" s="147" t="s">
        <v>2509</v>
      </c>
      <c r="D673" s="147"/>
      <c r="E673" s="147">
        <v>69600</v>
      </c>
    </row>
    <row r="674" spans="2:5" x14ac:dyDescent="0.4">
      <c r="B674" s="147" t="s">
        <v>1682</v>
      </c>
      <c r="C674" s="147" t="s">
        <v>2510</v>
      </c>
      <c r="D674" s="147"/>
      <c r="E674" s="147">
        <v>70900</v>
      </c>
    </row>
    <row r="675" spans="2:5" x14ac:dyDescent="0.4">
      <c r="B675" s="147" t="s">
        <v>1683</v>
      </c>
      <c r="C675" s="147" t="s">
        <v>2511</v>
      </c>
      <c r="D675" s="147"/>
      <c r="E675" s="147">
        <v>40400</v>
      </c>
    </row>
    <row r="676" spans="2:5" x14ac:dyDescent="0.4">
      <c r="B676" s="147" t="s">
        <v>1684</v>
      </c>
      <c r="C676" s="147" t="s">
        <v>2512</v>
      </c>
      <c r="D676" s="147"/>
      <c r="E676" s="147">
        <v>40400</v>
      </c>
    </row>
    <row r="677" spans="2:5" x14ac:dyDescent="0.4">
      <c r="B677" s="147" t="s">
        <v>885</v>
      </c>
      <c r="C677" s="147" t="s">
        <v>2513</v>
      </c>
      <c r="D677" s="147"/>
      <c r="E677" s="147">
        <v>14600</v>
      </c>
    </row>
    <row r="678" spans="2:5" x14ac:dyDescent="0.4">
      <c r="B678" s="147" t="s">
        <v>886</v>
      </c>
      <c r="C678" s="147" t="s">
        <v>2514</v>
      </c>
      <c r="D678" s="147"/>
      <c r="E678" s="147">
        <v>24900</v>
      </c>
    </row>
    <row r="679" spans="2:5" x14ac:dyDescent="0.4">
      <c r="B679" s="147" t="s">
        <v>887</v>
      </c>
      <c r="C679" s="147" t="s">
        <v>2515</v>
      </c>
      <c r="D679" s="147"/>
      <c r="E679" s="147">
        <v>41100</v>
      </c>
    </row>
    <row r="680" spans="2:5" x14ac:dyDescent="0.4">
      <c r="B680" s="147" t="s">
        <v>888</v>
      </c>
      <c r="C680" s="147" t="s">
        <v>2516</v>
      </c>
      <c r="D680" s="147"/>
      <c r="E680" s="147">
        <v>9030</v>
      </c>
    </row>
    <row r="681" spans="2:5" x14ac:dyDescent="0.4">
      <c r="B681" s="147" t="s">
        <v>889</v>
      </c>
      <c r="C681" s="147" t="s">
        <v>2517</v>
      </c>
      <c r="D681" s="147"/>
      <c r="E681" s="147">
        <v>27400</v>
      </c>
    </row>
    <row r="682" spans="2:5" x14ac:dyDescent="0.4">
      <c r="B682" s="147" t="s">
        <v>890</v>
      </c>
      <c r="C682" s="147" t="s">
        <v>2518</v>
      </c>
      <c r="D682" s="147"/>
      <c r="E682" s="147">
        <v>27000</v>
      </c>
    </row>
    <row r="683" spans="2:5" x14ac:dyDescent="0.4">
      <c r="B683" s="147" t="s">
        <v>891</v>
      </c>
      <c r="C683" s="147" t="s">
        <v>2519</v>
      </c>
      <c r="D683" s="147"/>
      <c r="E683" s="147">
        <v>8950</v>
      </c>
    </row>
    <row r="684" spans="2:5" x14ac:dyDescent="0.4">
      <c r="B684" s="147" t="s">
        <v>892</v>
      </c>
      <c r="C684" s="147" t="s">
        <v>2520</v>
      </c>
      <c r="D684" s="147"/>
      <c r="E684" s="147">
        <v>13000</v>
      </c>
    </row>
    <row r="685" spans="2:5" x14ac:dyDescent="0.4">
      <c r="B685" s="147" t="s">
        <v>893</v>
      </c>
      <c r="C685" s="147" t="s">
        <v>2522</v>
      </c>
      <c r="D685" s="147"/>
      <c r="E685" s="147">
        <v>4100</v>
      </c>
    </row>
    <row r="686" spans="2:5" x14ac:dyDescent="0.4">
      <c r="B686" s="147" t="s">
        <v>894</v>
      </c>
      <c r="C686" s="147" t="s">
        <v>3076</v>
      </c>
      <c r="D686" s="147"/>
      <c r="E686" s="147">
        <v>7110</v>
      </c>
    </row>
    <row r="687" spans="2:5" x14ac:dyDescent="0.4">
      <c r="B687" s="147" t="s">
        <v>895</v>
      </c>
      <c r="C687" s="147" t="s">
        <v>3077</v>
      </c>
      <c r="D687" s="147"/>
      <c r="E687" s="147">
        <v>14100</v>
      </c>
    </row>
    <row r="688" spans="2:5" x14ac:dyDescent="0.4">
      <c r="B688" s="147" t="s">
        <v>896</v>
      </c>
      <c r="C688" s="147" t="s">
        <v>2526</v>
      </c>
      <c r="D688" s="147"/>
      <c r="E688" s="147">
        <v>11900</v>
      </c>
    </row>
    <row r="689" spans="2:5" x14ac:dyDescent="0.4">
      <c r="B689" s="147" t="s">
        <v>897</v>
      </c>
      <c r="C689" s="147" t="s">
        <v>2527</v>
      </c>
      <c r="D689" s="147"/>
      <c r="E689" s="147">
        <v>4560</v>
      </c>
    </row>
    <row r="690" spans="2:5" x14ac:dyDescent="0.4">
      <c r="B690" s="147" t="s">
        <v>898</v>
      </c>
      <c r="C690" s="147" t="s">
        <v>2528</v>
      </c>
      <c r="D690" s="147"/>
      <c r="E690" s="147">
        <v>154000</v>
      </c>
    </row>
    <row r="691" spans="2:5" x14ac:dyDescent="0.4">
      <c r="B691" s="147" t="s">
        <v>899</v>
      </c>
      <c r="C691" s="147" t="s">
        <v>2529</v>
      </c>
      <c r="D691" s="147"/>
      <c r="E691" s="147">
        <v>122000</v>
      </c>
    </row>
    <row r="692" spans="2:5" x14ac:dyDescent="0.4">
      <c r="B692" s="147" t="s">
        <v>900</v>
      </c>
      <c r="C692" s="147" t="s">
        <v>2530</v>
      </c>
      <c r="D692" s="147"/>
      <c r="E692" s="147">
        <v>177000</v>
      </c>
    </row>
    <row r="693" spans="2:5" x14ac:dyDescent="0.4">
      <c r="B693" s="147" t="s">
        <v>901</v>
      </c>
      <c r="C693" s="147" t="s">
        <v>2531</v>
      </c>
      <c r="D693" s="147"/>
      <c r="E693" s="147">
        <v>202000</v>
      </c>
    </row>
    <row r="694" spans="2:5" x14ac:dyDescent="0.4">
      <c r="B694" s="147" t="s">
        <v>902</v>
      </c>
      <c r="C694" s="147" t="s">
        <v>2532</v>
      </c>
      <c r="D694" s="147"/>
      <c r="E694" s="147">
        <v>3270000</v>
      </c>
    </row>
    <row r="695" spans="2:5" x14ac:dyDescent="0.4">
      <c r="B695" s="147" t="s">
        <v>903</v>
      </c>
      <c r="C695" s="147" t="s">
        <v>2533</v>
      </c>
      <c r="D695" s="147"/>
      <c r="E695" s="147">
        <v>6600000</v>
      </c>
    </row>
    <row r="696" spans="2:5" x14ac:dyDescent="0.4">
      <c r="B696" s="147" t="s">
        <v>904</v>
      </c>
      <c r="C696" s="147" t="s">
        <v>2534</v>
      </c>
      <c r="D696" s="147"/>
      <c r="E696" s="147">
        <v>1070000</v>
      </c>
    </row>
    <row r="697" spans="2:5" x14ac:dyDescent="0.4">
      <c r="B697" s="147" t="s">
        <v>905</v>
      </c>
      <c r="C697" s="147" t="s">
        <v>2535</v>
      </c>
      <c r="D697" s="147"/>
      <c r="E697" s="147">
        <v>721000</v>
      </c>
    </row>
    <row r="698" spans="2:5" x14ac:dyDescent="0.4">
      <c r="B698" s="147" t="s">
        <v>906</v>
      </c>
      <c r="C698" s="147" t="s">
        <v>2536</v>
      </c>
      <c r="D698" s="147"/>
      <c r="E698" s="147">
        <v>798000</v>
      </c>
    </row>
    <row r="699" spans="2:5" x14ac:dyDescent="0.4">
      <c r="B699" s="147" t="s">
        <v>1685</v>
      </c>
      <c r="C699" s="147" t="s">
        <v>2537</v>
      </c>
      <c r="D699" s="147"/>
      <c r="E699" s="147">
        <v>407000</v>
      </c>
    </row>
    <row r="700" spans="2:5" x14ac:dyDescent="0.4">
      <c r="B700" s="147" t="s">
        <v>907</v>
      </c>
      <c r="C700" s="147" t="s">
        <v>2538</v>
      </c>
      <c r="D700" s="147"/>
      <c r="E700" s="147">
        <v>132000</v>
      </c>
    </row>
    <row r="701" spans="2:5" x14ac:dyDescent="0.4">
      <c r="B701" s="147" t="s">
        <v>908</v>
      </c>
      <c r="C701" s="147" t="s">
        <v>2539</v>
      </c>
      <c r="D701" s="147"/>
      <c r="E701" s="147">
        <v>197000</v>
      </c>
    </row>
    <row r="702" spans="2:5" x14ac:dyDescent="0.4">
      <c r="B702" s="147" t="s">
        <v>909</v>
      </c>
      <c r="C702" s="147" t="s">
        <v>2540</v>
      </c>
      <c r="D702" s="147"/>
      <c r="E702" s="147">
        <v>198000</v>
      </c>
    </row>
    <row r="703" spans="2:5" x14ac:dyDescent="0.4">
      <c r="B703" s="147" t="s">
        <v>910</v>
      </c>
      <c r="C703" s="147" t="s">
        <v>2541</v>
      </c>
      <c r="D703" s="147"/>
      <c r="E703" s="147">
        <v>18300000</v>
      </c>
    </row>
    <row r="704" spans="2:5" x14ac:dyDescent="0.4">
      <c r="B704" s="147" t="s">
        <v>911</v>
      </c>
      <c r="C704" s="147" t="s">
        <v>2542</v>
      </c>
      <c r="D704" s="147"/>
      <c r="E704" s="147">
        <v>18900000</v>
      </c>
    </row>
    <row r="705" spans="2:5" x14ac:dyDescent="0.4">
      <c r="B705" s="147" t="s">
        <v>912</v>
      </c>
      <c r="C705" s="147" t="s">
        <v>2543</v>
      </c>
      <c r="D705" s="147"/>
      <c r="E705" s="147">
        <v>18900000</v>
      </c>
    </row>
    <row r="706" spans="2:5" x14ac:dyDescent="0.4">
      <c r="B706" s="147" t="s">
        <v>913</v>
      </c>
      <c r="C706" s="147" t="s">
        <v>2544</v>
      </c>
      <c r="D706" s="147"/>
      <c r="E706" s="147">
        <v>1100000</v>
      </c>
    </row>
    <row r="707" spans="2:5" x14ac:dyDescent="0.4">
      <c r="B707" s="147" t="s">
        <v>914</v>
      </c>
      <c r="C707" s="147" t="s">
        <v>2545</v>
      </c>
      <c r="D707" s="147"/>
      <c r="E707" s="147">
        <v>32000</v>
      </c>
    </row>
    <row r="708" spans="2:5" x14ac:dyDescent="0.4">
      <c r="B708" s="147" t="s">
        <v>915</v>
      </c>
      <c r="C708" s="147" t="s">
        <v>2546</v>
      </c>
      <c r="D708" s="147"/>
      <c r="E708" s="147">
        <v>157000</v>
      </c>
    </row>
    <row r="709" spans="2:5" x14ac:dyDescent="0.4">
      <c r="B709" s="147" t="s">
        <v>916</v>
      </c>
      <c r="C709" s="147" t="s">
        <v>2547</v>
      </c>
      <c r="D709" s="147"/>
      <c r="E709" s="147">
        <v>146000</v>
      </c>
    </row>
    <row r="710" spans="2:5" x14ac:dyDescent="0.4">
      <c r="B710" s="147" t="s">
        <v>917</v>
      </c>
      <c r="C710" s="147" t="s">
        <v>2548</v>
      </c>
      <c r="D710" s="147"/>
      <c r="E710" s="147">
        <v>116000</v>
      </c>
    </row>
    <row r="711" spans="2:5" x14ac:dyDescent="0.4">
      <c r="B711" s="147" t="s">
        <v>918</v>
      </c>
      <c r="C711" s="147" t="s">
        <v>2549</v>
      </c>
      <c r="D711" s="147"/>
      <c r="E711" s="147">
        <v>95000</v>
      </c>
    </row>
    <row r="712" spans="2:5" x14ac:dyDescent="0.4">
      <c r="B712" s="147" t="s">
        <v>919</v>
      </c>
      <c r="C712" s="147" t="s">
        <v>2550</v>
      </c>
      <c r="D712" s="147"/>
      <c r="E712" s="147">
        <v>173000</v>
      </c>
    </row>
    <row r="713" spans="2:5" x14ac:dyDescent="0.4">
      <c r="B713" s="147" t="s">
        <v>920</v>
      </c>
      <c r="C713" s="147" t="s">
        <v>2551</v>
      </c>
      <c r="D713" s="147"/>
      <c r="E713" s="147">
        <v>37100</v>
      </c>
    </row>
    <row r="714" spans="2:5" x14ac:dyDescent="0.4">
      <c r="B714" s="147" t="s">
        <v>921</v>
      </c>
      <c r="C714" s="147" t="s">
        <v>2552</v>
      </c>
      <c r="D714" s="147"/>
      <c r="E714" s="147">
        <v>97000</v>
      </c>
    </row>
    <row r="715" spans="2:5" x14ac:dyDescent="0.4">
      <c r="B715" s="147" t="s">
        <v>922</v>
      </c>
      <c r="C715" s="147" t="s">
        <v>2553</v>
      </c>
      <c r="D715" s="147"/>
      <c r="E715" s="147">
        <v>290000</v>
      </c>
    </row>
    <row r="716" spans="2:5" x14ac:dyDescent="0.4">
      <c r="B716" s="147" t="s">
        <v>923</v>
      </c>
      <c r="C716" s="147" t="s">
        <v>2554</v>
      </c>
      <c r="D716" s="147"/>
      <c r="E716" s="147">
        <v>136000</v>
      </c>
    </row>
    <row r="717" spans="2:5" x14ac:dyDescent="0.4">
      <c r="B717" s="147" t="s">
        <v>1686</v>
      </c>
      <c r="C717" s="147" t="s">
        <v>2555</v>
      </c>
      <c r="D717" s="147"/>
      <c r="E717" s="147">
        <v>249000</v>
      </c>
    </row>
    <row r="718" spans="2:5" x14ac:dyDescent="0.4">
      <c r="B718" s="147" t="s">
        <v>924</v>
      </c>
      <c r="C718" s="147" t="s">
        <v>2558</v>
      </c>
      <c r="D718" s="147"/>
      <c r="E718" s="147">
        <v>207000</v>
      </c>
    </row>
    <row r="719" spans="2:5" x14ac:dyDescent="0.4">
      <c r="B719" s="147" t="s">
        <v>925</v>
      </c>
      <c r="C719" s="147" t="s">
        <v>2559</v>
      </c>
      <c r="D719" s="147"/>
      <c r="E719" s="147">
        <v>151000</v>
      </c>
    </row>
    <row r="720" spans="2:5" x14ac:dyDescent="0.4">
      <c r="B720" s="147" t="s">
        <v>926</v>
      </c>
      <c r="C720" s="147" t="s">
        <v>2560</v>
      </c>
      <c r="D720" s="147"/>
      <c r="E720" s="147">
        <v>57900</v>
      </c>
    </row>
    <row r="721" spans="2:5" x14ac:dyDescent="0.4">
      <c r="B721" s="147" t="s">
        <v>927</v>
      </c>
      <c r="C721" s="147" t="s">
        <v>2561</v>
      </c>
      <c r="D721" s="147"/>
      <c r="E721" s="147">
        <v>210000</v>
      </c>
    </row>
    <row r="722" spans="2:5" x14ac:dyDescent="0.4">
      <c r="B722" s="147" t="s">
        <v>928</v>
      </c>
      <c r="C722" s="147" t="s">
        <v>2562</v>
      </c>
      <c r="D722" s="147"/>
      <c r="E722" s="147">
        <v>772000</v>
      </c>
    </row>
    <row r="723" spans="2:5" x14ac:dyDescent="0.4">
      <c r="B723" s="147" t="s">
        <v>929</v>
      </c>
      <c r="C723" s="147" t="s">
        <v>2563</v>
      </c>
      <c r="D723" s="147"/>
      <c r="E723" s="147">
        <v>9320</v>
      </c>
    </row>
    <row r="724" spans="2:5" x14ac:dyDescent="0.4">
      <c r="B724" s="147" t="s">
        <v>1687</v>
      </c>
      <c r="C724" s="147" t="s">
        <v>3078</v>
      </c>
      <c r="D724" s="147"/>
      <c r="E724" s="147">
        <v>21800</v>
      </c>
    </row>
    <row r="725" spans="2:5" x14ac:dyDescent="0.4">
      <c r="B725" s="147" t="s">
        <v>1688</v>
      </c>
      <c r="C725" s="147" t="s">
        <v>3079</v>
      </c>
      <c r="D725" s="147"/>
      <c r="E725" s="147">
        <v>25000</v>
      </c>
    </row>
    <row r="726" spans="2:5" x14ac:dyDescent="0.4">
      <c r="B726" s="147" t="s">
        <v>1689</v>
      </c>
      <c r="C726" s="147" t="s">
        <v>3080</v>
      </c>
      <c r="D726" s="147"/>
      <c r="E726" s="147">
        <v>90300</v>
      </c>
    </row>
    <row r="727" spans="2:5" x14ac:dyDescent="0.4">
      <c r="B727" s="147" t="s">
        <v>1690</v>
      </c>
      <c r="C727" s="147" t="s">
        <v>3354</v>
      </c>
      <c r="D727" s="147"/>
      <c r="E727" s="147">
        <v>94800</v>
      </c>
    </row>
    <row r="728" spans="2:5" x14ac:dyDescent="0.4">
      <c r="B728" s="147" t="s">
        <v>1691</v>
      </c>
      <c r="C728" s="147" t="s">
        <v>2567</v>
      </c>
      <c r="D728" s="147"/>
      <c r="E728" s="147">
        <v>18700</v>
      </c>
    </row>
    <row r="729" spans="2:5" x14ac:dyDescent="0.4">
      <c r="B729" s="147" t="s">
        <v>930</v>
      </c>
      <c r="C729" s="147" t="s">
        <v>2568</v>
      </c>
      <c r="D729" s="147"/>
      <c r="E729" s="147">
        <v>97200</v>
      </c>
    </row>
    <row r="730" spans="2:5" x14ac:dyDescent="0.4">
      <c r="B730" s="147" t="s">
        <v>931</v>
      </c>
      <c r="C730" s="147" t="s">
        <v>2569</v>
      </c>
      <c r="D730" s="147"/>
      <c r="E730" s="147">
        <v>194000</v>
      </c>
    </row>
    <row r="731" spans="2:5" x14ac:dyDescent="0.4">
      <c r="B731" s="147" t="s">
        <v>932</v>
      </c>
      <c r="C731" s="147" t="s">
        <v>2570</v>
      </c>
      <c r="D731" s="147"/>
      <c r="E731" s="147">
        <v>160000</v>
      </c>
    </row>
    <row r="732" spans="2:5" x14ac:dyDescent="0.4">
      <c r="B732" s="147" t="s">
        <v>933</v>
      </c>
      <c r="C732" s="147" t="s">
        <v>2571</v>
      </c>
      <c r="D732" s="147"/>
      <c r="E732" s="147">
        <v>233000</v>
      </c>
    </row>
    <row r="733" spans="2:5" x14ac:dyDescent="0.4">
      <c r="B733" s="147" t="s">
        <v>934</v>
      </c>
      <c r="C733" s="147" t="s">
        <v>2572</v>
      </c>
      <c r="D733" s="147"/>
      <c r="E733" s="147">
        <v>35300</v>
      </c>
    </row>
    <row r="734" spans="2:5" x14ac:dyDescent="0.4">
      <c r="B734" s="147" t="s">
        <v>935</v>
      </c>
      <c r="C734" s="147" t="s">
        <v>2573</v>
      </c>
      <c r="D734" s="147"/>
      <c r="E734" s="147">
        <v>50900</v>
      </c>
    </row>
    <row r="735" spans="2:5" x14ac:dyDescent="0.4">
      <c r="B735" s="147" t="s">
        <v>936</v>
      </c>
      <c r="C735" s="147" t="s">
        <v>2574</v>
      </c>
      <c r="D735" s="147"/>
      <c r="E735" s="147">
        <v>132000</v>
      </c>
    </row>
    <row r="736" spans="2:5" x14ac:dyDescent="0.4">
      <c r="B736" s="147" t="s">
        <v>937</v>
      </c>
      <c r="C736" s="147" t="s">
        <v>2575</v>
      </c>
      <c r="D736" s="147"/>
      <c r="E736" s="147">
        <v>52500</v>
      </c>
    </row>
    <row r="737" spans="2:5" x14ac:dyDescent="0.4">
      <c r="B737" s="147" t="s">
        <v>938</v>
      </c>
      <c r="C737" s="147" t="s">
        <v>2576</v>
      </c>
      <c r="D737" s="147"/>
      <c r="E737" s="147">
        <v>61000</v>
      </c>
    </row>
    <row r="738" spans="2:5" x14ac:dyDescent="0.4">
      <c r="B738" s="147" t="s">
        <v>1692</v>
      </c>
      <c r="C738" s="147" t="s">
        <v>3081</v>
      </c>
      <c r="D738" s="147"/>
      <c r="E738" s="147">
        <v>66900</v>
      </c>
    </row>
    <row r="739" spans="2:5" x14ac:dyDescent="0.4">
      <c r="B739" s="147" t="s">
        <v>1693</v>
      </c>
      <c r="C739" s="147" t="s">
        <v>2578</v>
      </c>
      <c r="D739" s="147"/>
      <c r="E739" s="147">
        <v>88700</v>
      </c>
    </row>
    <row r="740" spans="2:5" x14ac:dyDescent="0.4">
      <c r="B740" s="147" t="s">
        <v>939</v>
      </c>
      <c r="C740" s="147" t="s">
        <v>2579</v>
      </c>
      <c r="D740" s="147"/>
      <c r="E740" s="147">
        <v>173000</v>
      </c>
    </row>
    <row r="741" spans="2:5" x14ac:dyDescent="0.4">
      <c r="B741" s="147" t="s">
        <v>1694</v>
      </c>
      <c r="C741" s="147" t="s">
        <v>3355</v>
      </c>
      <c r="D741" s="147"/>
      <c r="E741" s="147">
        <v>97100</v>
      </c>
    </row>
    <row r="742" spans="2:5" x14ac:dyDescent="0.4">
      <c r="B742" s="147" t="s">
        <v>1695</v>
      </c>
      <c r="C742" s="147" t="s">
        <v>2580</v>
      </c>
      <c r="D742" s="147"/>
      <c r="E742" s="147">
        <v>156000</v>
      </c>
    </row>
    <row r="743" spans="2:5" x14ac:dyDescent="0.4">
      <c r="B743" s="147" t="s">
        <v>1696</v>
      </c>
      <c r="C743" s="147" t="s">
        <v>2581</v>
      </c>
      <c r="D743" s="147"/>
      <c r="E743" s="147">
        <v>170000</v>
      </c>
    </row>
    <row r="744" spans="2:5" x14ac:dyDescent="0.4">
      <c r="B744" s="147" t="s">
        <v>940</v>
      </c>
      <c r="C744" s="147" t="s">
        <v>2582</v>
      </c>
      <c r="D744" s="147"/>
      <c r="E744" s="147">
        <v>24500</v>
      </c>
    </row>
    <row r="745" spans="2:5" x14ac:dyDescent="0.4">
      <c r="B745" s="147" t="s">
        <v>941</v>
      </c>
      <c r="C745" s="147" t="s">
        <v>2583</v>
      </c>
      <c r="D745" s="147"/>
      <c r="E745" s="147">
        <v>18400</v>
      </c>
    </row>
    <row r="746" spans="2:5" x14ac:dyDescent="0.4">
      <c r="B746" s="147" t="s">
        <v>942</v>
      </c>
      <c r="C746" s="147" t="s">
        <v>2585</v>
      </c>
      <c r="D746" s="147"/>
      <c r="E746" s="147">
        <v>108000</v>
      </c>
    </row>
    <row r="747" spans="2:5" x14ac:dyDescent="0.4">
      <c r="B747" s="147" t="s">
        <v>943</v>
      </c>
      <c r="C747" s="147" t="s">
        <v>3082</v>
      </c>
      <c r="D747" s="147"/>
      <c r="E747" s="147">
        <v>115000</v>
      </c>
    </row>
    <row r="748" spans="2:5" x14ac:dyDescent="0.4">
      <c r="B748" s="147" t="s">
        <v>944</v>
      </c>
      <c r="C748" s="147" t="s">
        <v>3083</v>
      </c>
      <c r="D748" s="147"/>
      <c r="E748" s="147">
        <v>186000</v>
      </c>
    </row>
    <row r="749" spans="2:5" x14ac:dyDescent="0.4">
      <c r="B749" s="147" t="s">
        <v>945</v>
      </c>
      <c r="C749" s="147" t="s">
        <v>3084</v>
      </c>
      <c r="D749" s="147"/>
      <c r="E749" s="147">
        <v>190000</v>
      </c>
    </row>
    <row r="750" spans="2:5" x14ac:dyDescent="0.4">
      <c r="B750" s="147" t="s">
        <v>946</v>
      </c>
      <c r="C750" s="147" t="s">
        <v>3085</v>
      </c>
      <c r="D750" s="147"/>
      <c r="E750" s="147">
        <v>160000</v>
      </c>
    </row>
    <row r="751" spans="2:5" x14ac:dyDescent="0.4">
      <c r="B751" s="147" t="s">
        <v>947</v>
      </c>
      <c r="C751" s="147" t="s">
        <v>2590</v>
      </c>
      <c r="D751" s="147"/>
      <c r="E751" s="147">
        <v>88700</v>
      </c>
    </row>
    <row r="752" spans="2:5" x14ac:dyDescent="0.4">
      <c r="B752" s="147" t="s">
        <v>948</v>
      </c>
      <c r="C752" s="147" t="s">
        <v>2591</v>
      </c>
      <c r="D752" s="147"/>
      <c r="E752" s="147">
        <v>42800</v>
      </c>
    </row>
    <row r="753" spans="2:5" x14ac:dyDescent="0.4">
      <c r="B753" s="147" t="s">
        <v>949</v>
      </c>
      <c r="C753" s="147" t="s">
        <v>3086</v>
      </c>
      <c r="D753" s="147"/>
      <c r="E753" s="147">
        <v>91000</v>
      </c>
    </row>
    <row r="754" spans="2:5" x14ac:dyDescent="0.4">
      <c r="B754" s="147" t="s">
        <v>950</v>
      </c>
      <c r="C754" s="147" t="s">
        <v>3087</v>
      </c>
      <c r="D754" s="147"/>
      <c r="E754" s="147">
        <v>143000</v>
      </c>
    </row>
    <row r="755" spans="2:5" x14ac:dyDescent="0.4">
      <c r="B755" s="147" t="s">
        <v>1502</v>
      </c>
      <c r="C755" s="147" t="s">
        <v>3088</v>
      </c>
      <c r="D755" s="147"/>
      <c r="E755" s="147">
        <v>268000</v>
      </c>
    </row>
    <row r="756" spans="2:5" x14ac:dyDescent="0.4">
      <c r="B756" s="147" t="s">
        <v>951</v>
      </c>
      <c r="C756" s="147" t="s">
        <v>2594</v>
      </c>
      <c r="D756" s="147"/>
      <c r="E756" s="147">
        <v>11600</v>
      </c>
    </row>
    <row r="757" spans="2:5" x14ac:dyDescent="0.4">
      <c r="B757" s="147" t="s">
        <v>952</v>
      </c>
      <c r="C757" s="147" t="s">
        <v>2595</v>
      </c>
      <c r="D757" s="147"/>
      <c r="E757" s="147">
        <v>15400</v>
      </c>
    </row>
    <row r="758" spans="2:5" x14ac:dyDescent="0.4">
      <c r="B758" s="147" t="s">
        <v>953</v>
      </c>
      <c r="C758" s="147" t="s">
        <v>2596</v>
      </c>
      <c r="D758" s="147"/>
      <c r="E758" s="147">
        <v>17400</v>
      </c>
    </row>
    <row r="759" spans="2:5" x14ac:dyDescent="0.4">
      <c r="B759" s="147" t="s">
        <v>954</v>
      </c>
      <c r="C759" s="147" t="s">
        <v>2597</v>
      </c>
      <c r="D759" s="147"/>
      <c r="E759" s="147">
        <v>35400</v>
      </c>
    </row>
    <row r="760" spans="2:5" x14ac:dyDescent="0.4">
      <c r="B760" s="147" t="s">
        <v>955</v>
      </c>
      <c r="C760" s="147" t="s">
        <v>2598</v>
      </c>
      <c r="D760" s="147"/>
      <c r="E760" s="147">
        <v>34000</v>
      </c>
    </row>
    <row r="761" spans="2:5" x14ac:dyDescent="0.4">
      <c r="B761" s="147" t="s">
        <v>956</v>
      </c>
      <c r="C761" s="147" t="s">
        <v>3089</v>
      </c>
      <c r="D761" s="147"/>
      <c r="E761" s="147">
        <v>286000</v>
      </c>
    </row>
    <row r="762" spans="2:5" x14ac:dyDescent="0.4">
      <c r="B762" s="147" t="s">
        <v>957</v>
      </c>
      <c r="C762" s="147" t="s">
        <v>2600</v>
      </c>
      <c r="D762" s="147"/>
      <c r="E762" s="147">
        <v>448000</v>
      </c>
    </row>
    <row r="763" spans="2:5" x14ac:dyDescent="0.4">
      <c r="B763" s="147" t="s">
        <v>958</v>
      </c>
      <c r="C763" s="147" t="s">
        <v>2601</v>
      </c>
      <c r="D763" s="147"/>
      <c r="E763" s="147">
        <v>386000</v>
      </c>
    </row>
    <row r="764" spans="2:5" x14ac:dyDescent="0.4">
      <c r="B764" s="147" t="s">
        <v>1697</v>
      </c>
      <c r="C764" s="147" t="s">
        <v>3239</v>
      </c>
      <c r="D764" s="147"/>
      <c r="E764" s="147">
        <v>273000</v>
      </c>
    </row>
    <row r="765" spans="2:5" x14ac:dyDescent="0.4">
      <c r="B765" s="147" t="s">
        <v>1511</v>
      </c>
      <c r="C765" s="147" t="s">
        <v>3240</v>
      </c>
      <c r="D765" s="147"/>
      <c r="E765" s="147">
        <v>10500</v>
      </c>
    </row>
    <row r="766" spans="2:5" x14ac:dyDescent="0.4">
      <c r="B766" s="147" t="s">
        <v>1512</v>
      </c>
      <c r="C766" s="147" t="s">
        <v>3241</v>
      </c>
      <c r="D766" s="147"/>
      <c r="E766" s="147">
        <v>55800</v>
      </c>
    </row>
    <row r="767" spans="2:5" x14ac:dyDescent="0.4">
      <c r="B767" s="147" t="s">
        <v>1513</v>
      </c>
      <c r="C767" s="147" t="s">
        <v>3242</v>
      </c>
      <c r="D767" s="147"/>
      <c r="E767" s="147">
        <v>117000</v>
      </c>
    </row>
    <row r="768" spans="2:5" x14ac:dyDescent="0.4">
      <c r="B768" s="147" t="s">
        <v>1514</v>
      </c>
      <c r="C768" s="147" t="s">
        <v>3243</v>
      </c>
      <c r="D768" s="147"/>
      <c r="E768" s="147">
        <v>82900</v>
      </c>
    </row>
    <row r="769" spans="2:5" x14ac:dyDescent="0.4">
      <c r="B769" s="147" t="s">
        <v>1698</v>
      </c>
      <c r="C769" s="147" t="s">
        <v>3244</v>
      </c>
      <c r="D769" s="147"/>
      <c r="E769" s="147">
        <v>145000</v>
      </c>
    </row>
    <row r="770" spans="2:5" x14ac:dyDescent="0.4">
      <c r="B770" s="147" t="s">
        <v>960</v>
      </c>
      <c r="C770" s="147" t="s">
        <v>3245</v>
      </c>
      <c r="D770" s="147"/>
      <c r="E770" s="147">
        <v>16000</v>
      </c>
    </row>
    <row r="771" spans="2:5" x14ac:dyDescent="0.4">
      <c r="B771" s="147" t="s">
        <v>1515</v>
      </c>
      <c r="C771" s="147" t="s">
        <v>3246</v>
      </c>
      <c r="D771" s="147"/>
      <c r="E771" s="147">
        <v>466000</v>
      </c>
    </row>
    <row r="772" spans="2:5" x14ac:dyDescent="0.4">
      <c r="B772" s="147" t="s">
        <v>1699</v>
      </c>
      <c r="C772" s="147" t="s">
        <v>3247</v>
      </c>
      <c r="D772" s="147"/>
      <c r="E772" s="147">
        <v>77300</v>
      </c>
    </row>
    <row r="773" spans="2:5" x14ac:dyDescent="0.4">
      <c r="B773" s="147" t="s">
        <v>968</v>
      </c>
      <c r="C773" s="147" t="s">
        <v>3248</v>
      </c>
      <c r="D773" s="147"/>
      <c r="E773" s="147">
        <v>27800</v>
      </c>
    </row>
    <row r="774" spans="2:5" x14ac:dyDescent="0.4">
      <c r="B774" s="147" t="s">
        <v>1700</v>
      </c>
      <c r="C774" s="147" t="s">
        <v>3249</v>
      </c>
      <c r="D774" s="147"/>
      <c r="E774" s="147">
        <v>24800</v>
      </c>
    </row>
    <row r="775" spans="2:5" x14ac:dyDescent="0.4">
      <c r="B775" s="147" t="s">
        <v>1701</v>
      </c>
      <c r="C775" s="147" t="s">
        <v>3250</v>
      </c>
      <c r="D775" s="147"/>
      <c r="E775" s="147">
        <v>86700</v>
      </c>
    </row>
    <row r="776" spans="2:5" x14ac:dyDescent="0.4">
      <c r="B776" s="147" t="s">
        <v>1702</v>
      </c>
      <c r="C776" s="147" t="s">
        <v>3251</v>
      </c>
      <c r="D776" s="147"/>
      <c r="E776" s="147">
        <v>87600</v>
      </c>
    </row>
    <row r="777" spans="2:5" x14ac:dyDescent="0.4">
      <c r="B777" s="147" t="s">
        <v>970</v>
      </c>
      <c r="C777" s="147" t="s">
        <v>3356</v>
      </c>
      <c r="D777" s="147"/>
      <c r="E777" s="147">
        <v>160000</v>
      </c>
    </row>
    <row r="778" spans="2:5" x14ac:dyDescent="0.4">
      <c r="B778" s="147" t="s">
        <v>971</v>
      </c>
      <c r="C778" s="147" t="s">
        <v>3357</v>
      </c>
      <c r="D778" s="147"/>
      <c r="E778" s="147">
        <v>180000</v>
      </c>
    </row>
    <row r="779" spans="2:5" x14ac:dyDescent="0.4">
      <c r="B779" s="147" t="s">
        <v>3358</v>
      </c>
      <c r="C779" s="147" t="s">
        <v>3359</v>
      </c>
      <c r="D779" s="147"/>
      <c r="E779" s="147">
        <v>184000</v>
      </c>
    </row>
    <row r="780" spans="2:5" x14ac:dyDescent="0.4">
      <c r="B780" s="147" t="s">
        <v>972</v>
      </c>
      <c r="C780" s="147" t="s">
        <v>3254</v>
      </c>
      <c r="D780" s="147"/>
      <c r="E780" s="147">
        <v>43200</v>
      </c>
    </row>
    <row r="781" spans="2:5" x14ac:dyDescent="0.4">
      <c r="B781" s="147" t="s">
        <v>973</v>
      </c>
      <c r="C781" s="147" t="s">
        <v>3255</v>
      </c>
      <c r="D781" s="147"/>
      <c r="E781" s="147">
        <v>179000</v>
      </c>
    </row>
    <row r="782" spans="2:5" x14ac:dyDescent="0.4">
      <c r="B782" s="147" t="s">
        <v>974</v>
      </c>
      <c r="C782" s="147" t="s">
        <v>3256</v>
      </c>
      <c r="D782" s="147"/>
      <c r="E782" s="147">
        <v>131000</v>
      </c>
    </row>
    <row r="783" spans="2:5" x14ac:dyDescent="0.4">
      <c r="B783" s="147" t="s">
        <v>975</v>
      </c>
      <c r="C783" s="147" t="s">
        <v>3257</v>
      </c>
      <c r="D783" s="147"/>
      <c r="E783" s="147">
        <v>18400</v>
      </c>
    </row>
    <row r="784" spans="2:5" x14ac:dyDescent="0.4">
      <c r="B784" s="147" t="s">
        <v>1703</v>
      </c>
      <c r="C784" s="147" t="s">
        <v>3258</v>
      </c>
      <c r="D784" s="147"/>
      <c r="E784" s="147">
        <v>77400</v>
      </c>
    </row>
    <row r="785" spans="2:5" x14ac:dyDescent="0.4">
      <c r="B785" s="147" t="s">
        <v>1704</v>
      </c>
      <c r="C785" s="147" t="s">
        <v>3259</v>
      </c>
      <c r="D785" s="147"/>
      <c r="E785" s="147">
        <v>81100</v>
      </c>
    </row>
    <row r="786" spans="2:5" x14ac:dyDescent="0.4">
      <c r="B786" s="147" t="s">
        <v>1705</v>
      </c>
      <c r="C786" s="147" t="s">
        <v>3260</v>
      </c>
      <c r="D786" s="147"/>
      <c r="E786" s="147">
        <v>501000</v>
      </c>
    </row>
    <row r="787" spans="2:5" x14ac:dyDescent="0.4">
      <c r="B787" s="147" t="s">
        <v>1706</v>
      </c>
      <c r="C787" s="147" t="s">
        <v>3360</v>
      </c>
      <c r="D787" s="147"/>
      <c r="E787" s="147">
        <v>1420000</v>
      </c>
    </row>
    <row r="788" spans="2:5" x14ac:dyDescent="0.4">
      <c r="B788" s="147" t="s">
        <v>1707</v>
      </c>
      <c r="C788" s="147" t="s">
        <v>3361</v>
      </c>
      <c r="D788" s="147"/>
      <c r="E788" s="147">
        <v>1530000</v>
      </c>
    </row>
    <row r="789" spans="2:5" x14ac:dyDescent="0.4">
      <c r="B789" s="147" t="s">
        <v>978</v>
      </c>
      <c r="C789" s="147" t="s">
        <v>3262</v>
      </c>
      <c r="D789" s="147"/>
      <c r="E789" s="147">
        <v>219000</v>
      </c>
    </row>
    <row r="790" spans="2:5" x14ac:dyDescent="0.4">
      <c r="B790" s="147" t="s">
        <v>1708</v>
      </c>
      <c r="C790" s="147" t="s">
        <v>3362</v>
      </c>
      <c r="D790" s="147"/>
      <c r="E790" s="147">
        <v>117000</v>
      </c>
    </row>
    <row r="791" spans="2:5" x14ac:dyDescent="0.4">
      <c r="B791" s="147" t="s">
        <v>981</v>
      </c>
      <c r="C791" s="147" t="s">
        <v>3093</v>
      </c>
      <c r="D791" s="147"/>
      <c r="E791" s="147">
        <v>179000</v>
      </c>
    </row>
    <row r="792" spans="2:5" x14ac:dyDescent="0.4">
      <c r="B792" s="147" t="s">
        <v>982</v>
      </c>
      <c r="C792" s="147" t="s">
        <v>3094</v>
      </c>
      <c r="D792" s="147"/>
      <c r="E792" s="147">
        <v>227000</v>
      </c>
    </row>
    <row r="793" spans="2:5" x14ac:dyDescent="0.4">
      <c r="B793" s="147" t="s">
        <v>983</v>
      </c>
      <c r="C793" s="147" t="s">
        <v>3095</v>
      </c>
      <c r="D793" s="147"/>
      <c r="E793" s="147">
        <v>245000</v>
      </c>
    </row>
    <row r="794" spans="2:5" x14ac:dyDescent="0.4">
      <c r="B794" s="147" t="s">
        <v>984</v>
      </c>
      <c r="C794" s="147" t="s">
        <v>3096</v>
      </c>
      <c r="D794" s="147"/>
      <c r="E794" s="147">
        <v>286000</v>
      </c>
    </row>
    <row r="795" spans="2:5" x14ac:dyDescent="0.4">
      <c r="B795" s="147" t="s">
        <v>1709</v>
      </c>
      <c r="C795" s="147" t="s">
        <v>3363</v>
      </c>
      <c r="D795" s="147"/>
      <c r="E795" s="147">
        <v>135000</v>
      </c>
    </row>
    <row r="796" spans="2:5" x14ac:dyDescent="0.4">
      <c r="B796" s="147" t="s">
        <v>987</v>
      </c>
      <c r="C796" s="147" t="s">
        <v>2639</v>
      </c>
      <c r="D796" s="147" t="s">
        <v>1710</v>
      </c>
      <c r="E796" s="147">
        <v>2560</v>
      </c>
    </row>
    <row r="797" spans="2:5" x14ac:dyDescent="0.4">
      <c r="B797" s="147" t="s">
        <v>988</v>
      </c>
      <c r="C797" s="147" t="s">
        <v>2640</v>
      </c>
      <c r="D797" s="147" t="s">
        <v>1710</v>
      </c>
      <c r="E797" s="147">
        <v>1920</v>
      </c>
    </row>
    <row r="798" spans="2:5" x14ac:dyDescent="0.4">
      <c r="B798" s="147" t="s">
        <v>989</v>
      </c>
      <c r="C798" s="147" t="s">
        <v>2641</v>
      </c>
      <c r="D798" s="147" t="s">
        <v>1710</v>
      </c>
      <c r="E798" s="147">
        <v>4050</v>
      </c>
    </row>
    <row r="799" spans="2:5" x14ac:dyDescent="0.4">
      <c r="B799" s="147" t="s">
        <v>990</v>
      </c>
      <c r="C799" s="147" t="s">
        <v>2642</v>
      </c>
      <c r="D799" s="147" t="s">
        <v>1710</v>
      </c>
      <c r="E799" s="147">
        <v>4200</v>
      </c>
    </row>
    <row r="800" spans="2:5" x14ac:dyDescent="0.4">
      <c r="B800" s="147" t="s">
        <v>991</v>
      </c>
      <c r="C800" s="147" t="s">
        <v>3099</v>
      </c>
      <c r="D800" s="147" t="s">
        <v>1710</v>
      </c>
      <c r="E800" s="147">
        <v>3700</v>
      </c>
    </row>
    <row r="801" spans="2:5" x14ac:dyDescent="0.4">
      <c r="B801" s="147" t="s">
        <v>992</v>
      </c>
      <c r="C801" s="147" t="s">
        <v>3100</v>
      </c>
      <c r="D801" s="147" t="s">
        <v>1710</v>
      </c>
      <c r="E801" s="147">
        <v>2710</v>
      </c>
    </row>
    <row r="802" spans="2:5" x14ac:dyDescent="0.4">
      <c r="B802" s="147" t="s">
        <v>993</v>
      </c>
      <c r="C802" s="147" t="s">
        <v>3101</v>
      </c>
      <c r="D802" s="147" t="s">
        <v>1710</v>
      </c>
      <c r="E802" s="147">
        <v>3030</v>
      </c>
    </row>
    <row r="803" spans="2:5" x14ac:dyDescent="0.4">
      <c r="B803" s="147" t="s">
        <v>994</v>
      </c>
      <c r="C803" s="147" t="s">
        <v>3102</v>
      </c>
      <c r="D803" s="147" t="s">
        <v>1710</v>
      </c>
      <c r="E803" s="147">
        <v>2240</v>
      </c>
    </row>
    <row r="804" spans="2:5" x14ac:dyDescent="0.4">
      <c r="B804" s="147" t="s">
        <v>995</v>
      </c>
      <c r="C804" s="147" t="s">
        <v>2647</v>
      </c>
      <c r="D804" s="147"/>
      <c r="E804" s="147">
        <v>54500</v>
      </c>
    </row>
    <row r="805" spans="2:5" x14ac:dyDescent="0.4">
      <c r="B805" s="147" t="s">
        <v>1711</v>
      </c>
      <c r="C805" s="147" t="s">
        <v>3364</v>
      </c>
      <c r="D805" s="147"/>
      <c r="E805" s="147">
        <v>84100</v>
      </c>
    </row>
    <row r="806" spans="2:5" x14ac:dyDescent="0.4">
      <c r="B806" s="147" t="s">
        <v>1712</v>
      </c>
      <c r="C806" s="147" t="s">
        <v>2648</v>
      </c>
      <c r="D806" s="147"/>
      <c r="E806" s="147">
        <v>39000</v>
      </c>
    </row>
    <row r="807" spans="2:5" x14ac:dyDescent="0.4">
      <c r="B807" s="147" t="s">
        <v>996</v>
      </c>
      <c r="C807" s="147" t="s">
        <v>2649</v>
      </c>
      <c r="D807" s="147"/>
      <c r="E807" s="147">
        <v>41400</v>
      </c>
    </row>
    <row r="808" spans="2:5" x14ac:dyDescent="0.4">
      <c r="B808" s="147" t="s">
        <v>997</v>
      </c>
      <c r="C808" s="147" t="s">
        <v>2650</v>
      </c>
      <c r="D808" s="147"/>
      <c r="E808" s="147">
        <v>14100</v>
      </c>
    </row>
    <row r="809" spans="2:5" x14ac:dyDescent="0.4">
      <c r="B809" s="147" t="s">
        <v>998</v>
      </c>
      <c r="C809" s="147" t="s">
        <v>2651</v>
      </c>
      <c r="D809" s="147"/>
      <c r="E809" s="147">
        <v>31300</v>
      </c>
    </row>
    <row r="810" spans="2:5" x14ac:dyDescent="0.4">
      <c r="B810" s="147" t="s">
        <v>999</v>
      </c>
      <c r="C810" s="147" t="s">
        <v>2652</v>
      </c>
      <c r="D810" s="147"/>
      <c r="E810" s="147">
        <v>35300</v>
      </c>
    </row>
    <row r="811" spans="2:5" x14ac:dyDescent="0.4">
      <c r="B811" s="147" t="s">
        <v>1000</v>
      </c>
      <c r="C811" s="147" t="s">
        <v>2653</v>
      </c>
      <c r="D811" s="147"/>
      <c r="E811" s="147">
        <v>63900</v>
      </c>
    </row>
    <row r="812" spans="2:5" x14ac:dyDescent="0.4">
      <c r="B812" s="147" t="s">
        <v>1001</v>
      </c>
      <c r="C812" s="147" t="s">
        <v>2654</v>
      </c>
      <c r="D812" s="147"/>
      <c r="E812" s="147">
        <v>60100</v>
      </c>
    </row>
    <row r="813" spans="2:5" x14ac:dyDescent="0.4">
      <c r="B813" s="147" t="s">
        <v>1002</v>
      </c>
      <c r="C813" s="147" t="s">
        <v>2655</v>
      </c>
      <c r="D813" s="147"/>
      <c r="E813" s="147">
        <v>38100</v>
      </c>
    </row>
    <row r="814" spans="2:5" x14ac:dyDescent="0.4">
      <c r="B814" s="147" t="s">
        <v>1003</v>
      </c>
      <c r="C814" s="147" t="s">
        <v>2656</v>
      </c>
      <c r="D814" s="147"/>
      <c r="E814" s="147">
        <v>41600</v>
      </c>
    </row>
    <row r="815" spans="2:5" x14ac:dyDescent="0.4">
      <c r="B815" s="147" t="s">
        <v>1004</v>
      </c>
      <c r="C815" s="147" t="s">
        <v>2657</v>
      </c>
      <c r="D815" s="147"/>
      <c r="E815" s="147">
        <v>14900</v>
      </c>
    </row>
    <row r="816" spans="2:5" x14ac:dyDescent="0.4">
      <c r="B816" s="147" t="s">
        <v>1006</v>
      </c>
      <c r="C816" s="147" t="s">
        <v>1005</v>
      </c>
      <c r="D816" s="147"/>
      <c r="E816" s="147">
        <v>32300</v>
      </c>
    </row>
    <row r="817" spans="2:5" x14ac:dyDescent="0.4">
      <c r="B817" s="147" t="s">
        <v>1007</v>
      </c>
      <c r="C817" s="147" t="s">
        <v>2658</v>
      </c>
      <c r="D817" s="147"/>
      <c r="E817" s="147">
        <v>32600</v>
      </c>
    </row>
    <row r="818" spans="2:5" x14ac:dyDescent="0.4">
      <c r="B818" s="147" t="s">
        <v>1008</v>
      </c>
      <c r="C818" s="147" t="s">
        <v>2659</v>
      </c>
      <c r="D818" s="147"/>
      <c r="E818" s="147">
        <v>66000</v>
      </c>
    </row>
    <row r="819" spans="2:5" x14ac:dyDescent="0.4">
      <c r="B819" s="147" t="s">
        <v>1010</v>
      </c>
      <c r="C819" s="147" t="s">
        <v>1009</v>
      </c>
      <c r="D819" s="147"/>
      <c r="E819" s="147">
        <v>2500</v>
      </c>
    </row>
    <row r="820" spans="2:5" x14ac:dyDescent="0.4">
      <c r="B820" s="147" t="s">
        <v>1012</v>
      </c>
      <c r="C820" s="147" t="s">
        <v>1011</v>
      </c>
      <c r="D820" s="147"/>
      <c r="E820" s="147">
        <v>2850</v>
      </c>
    </row>
    <row r="821" spans="2:5" x14ac:dyDescent="0.4">
      <c r="B821" s="147" t="s">
        <v>1014</v>
      </c>
      <c r="C821" s="147" t="s">
        <v>1013</v>
      </c>
      <c r="D821" s="147"/>
      <c r="E821" s="147">
        <v>3340</v>
      </c>
    </row>
    <row r="822" spans="2:5" x14ac:dyDescent="0.4">
      <c r="B822" s="147" t="s">
        <v>1016</v>
      </c>
      <c r="C822" s="147" t="s">
        <v>1015</v>
      </c>
      <c r="D822" s="147"/>
      <c r="E822" s="147">
        <v>28300</v>
      </c>
    </row>
    <row r="823" spans="2:5" x14ac:dyDescent="0.4">
      <c r="B823" s="147" t="s">
        <v>1713</v>
      </c>
      <c r="C823" s="147" t="s">
        <v>3103</v>
      </c>
      <c r="D823" s="147"/>
      <c r="E823" s="147">
        <v>3540000</v>
      </c>
    </row>
    <row r="824" spans="2:5" x14ac:dyDescent="0.4">
      <c r="B824" s="147" t="s">
        <v>1714</v>
      </c>
      <c r="C824" s="147" t="s">
        <v>3104</v>
      </c>
      <c r="D824" s="147"/>
      <c r="E824" s="147">
        <v>3510000</v>
      </c>
    </row>
    <row r="825" spans="2:5" x14ac:dyDescent="0.4">
      <c r="B825" s="147" t="s">
        <v>1715</v>
      </c>
      <c r="C825" s="147" t="s">
        <v>3365</v>
      </c>
      <c r="D825" s="147"/>
      <c r="E825" s="147">
        <v>4400000</v>
      </c>
    </row>
    <row r="826" spans="2:5" x14ac:dyDescent="0.4">
      <c r="B826" s="147" t="s">
        <v>1716</v>
      </c>
      <c r="C826" s="147" t="s">
        <v>3366</v>
      </c>
      <c r="D826" s="147"/>
      <c r="E826" s="147">
        <v>3720000</v>
      </c>
    </row>
    <row r="827" spans="2:5" x14ac:dyDescent="0.4">
      <c r="B827" s="147" t="s">
        <v>1717</v>
      </c>
      <c r="C827" s="147" t="s">
        <v>3105</v>
      </c>
      <c r="D827" s="147"/>
      <c r="E827" s="147">
        <v>3260000</v>
      </c>
    </row>
    <row r="828" spans="2:5" x14ac:dyDescent="0.4">
      <c r="B828" s="147" t="s">
        <v>1718</v>
      </c>
      <c r="C828" s="147" t="s">
        <v>3106</v>
      </c>
      <c r="D828" s="147"/>
      <c r="E828" s="147">
        <v>4410000</v>
      </c>
    </row>
    <row r="829" spans="2:5" x14ac:dyDescent="0.4">
      <c r="B829" s="147" t="s">
        <v>1719</v>
      </c>
      <c r="C829" s="147" t="s">
        <v>3367</v>
      </c>
      <c r="D829" s="147"/>
      <c r="E829" s="147">
        <v>4750000</v>
      </c>
    </row>
    <row r="830" spans="2:5" x14ac:dyDescent="0.4">
      <c r="B830" s="147" t="s">
        <v>1720</v>
      </c>
      <c r="C830" s="147" t="s">
        <v>3368</v>
      </c>
      <c r="D830" s="147"/>
      <c r="E830" s="147">
        <v>4180000</v>
      </c>
    </row>
    <row r="831" spans="2:5" x14ac:dyDescent="0.4">
      <c r="B831" s="147" t="s">
        <v>1721</v>
      </c>
      <c r="C831" s="147" t="s">
        <v>3369</v>
      </c>
      <c r="D831" s="147"/>
      <c r="E831" s="147">
        <v>15400</v>
      </c>
    </row>
    <row r="832" spans="2:5" x14ac:dyDescent="0.4">
      <c r="B832" s="147" t="s">
        <v>1722</v>
      </c>
      <c r="C832" s="147" t="s">
        <v>3370</v>
      </c>
      <c r="D832" s="147"/>
      <c r="E832" s="147">
        <v>138000</v>
      </c>
    </row>
    <row r="833" spans="2:5" x14ac:dyDescent="0.4">
      <c r="B833" s="147" t="s">
        <v>1723</v>
      </c>
      <c r="C833" s="147" t="s">
        <v>3371</v>
      </c>
      <c r="D833" s="147"/>
      <c r="E833" s="147">
        <v>9040</v>
      </c>
    </row>
    <row r="834" spans="2:5" x14ac:dyDescent="0.4">
      <c r="B834" s="147" t="s">
        <v>1724</v>
      </c>
      <c r="C834" s="147" t="s">
        <v>3372</v>
      </c>
      <c r="D834" s="147"/>
      <c r="E834" s="147">
        <v>27600</v>
      </c>
    </row>
    <row r="835" spans="2:5" x14ac:dyDescent="0.4">
      <c r="B835" s="147" t="s">
        <v>1725</v>
      </c>
      <c r="C835" s="147" t="s">
        <v>3373</v>
      </c>
      <c r="D835" s="147"/>
      <c r="E835" s="147">
        <v>103000</v>
      </c>
    </row>
    <row r="836" spans="2:5" x14ac:dyDescent="0.4">
      <c r="B836" s="147" t="s">
        <v>1018</v>
      </c>
      <c r="C836" s="147" t="s">
        <v>3107</v>
      </c>
      <c r="D836" s="147"/>
      <c r="E836" s="147">
        <v>1320000</v>
      </c>
    </row>
    <row r="837" spans="2:5" x14ac:dyDescent="0.4">
      <c r="B837" s="147" t="s">
        <v>1019</v>
      </c>
      <c r="C837" s="147" t="s">
        <v>3108</v>
      </c>
      <c r="D837" s="147"/>
      <c r="E837" s="147">
        <v>1110000</v>
      </c>
    </row>
    <row r="838" spans="2:5" x14ac:dyDescent="0.4">
      <c r="B838" s="147" t="s">
        <v>1726</v>
      </c>
      <c r="C838" s="147" t="s">
        <v>3374</v>
      </c>
      <c r="D838" s="147"/>
      <c r="E838" s="147">
        <v>1430000</v>
      </c>
    </row>
    <row r="839" spans="2:5" x14ac:dyDescent="0.4">
      <c r="B839" s="147" t="s">
        <v>1020</v>
      </c>
      <c r="C839" s="147" t="s">
        <v>2668</v>
      </c>
      <c r="D839" s="147"/>
      <c r="E839" s="147">
        <v>299000</v>
      </c>
    </row>
    <row r="840" spans="2:5" x14ac:dyDescent="0.4">
      <c r="B840" s="147" t="s">
        <v>1021</v>
      </c>
      <c r="C840" s="147" t="s">
        <v>2669</v>
      </c>
      <c r="D840" s="147"/>
      <c r="E840" s="147">
        <v>1430000</v>
      </c>
    </row>
    <row r="841" spans="2:5" x14ac:dyDescent="0.4">
      <c r="B841" s="147" t="s">
        <v>1022</v>
      </c>
      <c r="C841" s="147" t="s">
        <v>2670</v>
      </c>
      <c r="D841" s="147"/>
      <c r="E841" s="147">
        <v>2060000</v>
      </c>
    </row>
    <row r="842" spans="2:5" x14ac:dyDescent="0.4">
      <c r="B842" s="147" t="s">
        <v>1727</v>
      </c>
      <c r="C842" s="147" t="s">
        <v>2671</v>
      </c>
      <c r="D842" s="147"/>
      <c r="E842" s="147">
        <v>299000</v>
      </c>
    </row>
    <row r="843" spans="2:5" x14ac:dyDescent="0.4">
      <c r="B843" s="147" t="s">
        <v>1728</v>
      </c>
      <c r="C843" s="147" t="s">
        <v>1024</v>
      </c>
      <c r="D843" s="147"/>
      <c r="E843" s="147">
        <v>1550000</v>
      </c>
    </row>
    <row r="844" spans="2:5" x14ac:dyDescent="0.4">
      <c r="B844" s="147" t="s">
        <v>1729</v>
      </c>
      <c r="C844" s="147" t="s">
        <v>1026</v>
      </c>
      <c r="D844" s="147"/>
      <c r="E844" s="147">
        <v>344000</v>
      </c>
    </row>
    <row r="845" spans="2:5" x14ac:dyDescent="0.4">
      <c r="B845" s="147" t="s">
        <v>2672</v>
      </c>
      <c r="C845" s="147" t="s">
        <v>2673</v>
      </c>
      <c r="D845" s="147"/>
      <c r="E845" s="147">
        <v>894000</v>
      </c>
    </row>
    <row r="846" spans="2:5" x14ac:dyDescent="0.4">
      <c r="B846" s="147" t="s">
        <v>1028</v>
      </c>
      <c r="C846" s="147" t="s">
        <v>2674</v>
      </c>
      <c r="D846" s="147"/>
      <c r="E846" s="147">
        <v>5880</v>
      </c>
    </row>
    <row r="847" spans="2:5" x14ac:dyDescent="0.4">
      <c r="B847" s="147" t="s">
        <v>1029</v>
      </c>
      <c r="C847" s="147" t="s">
        <v>2675</v>
      </c>
      <c r="D847" s="147"/>
      <c r="E847" s="147">
        <v>76500</v>
      </c>
    </row>
    <row r="848" spans="2:5" x14ac:dyDescent="0.4">
      <c r="B848" s="147" t="s">
        <v>1030</v>
      </c>
      <c r="C848" s="147" t="s">
        <v>2676</v>
      </c>
      <c r="D848" s="147"/>
      <c r="E848" s="147">
        <v>83200</v>
      </c>
    </row>
    <row r="849" spans="2:5" x14ac:dyDescent="0.4">
      <c r="B849" s="147" t="s">
        <v>1031</v>
      </c>
      <c r="C849" s="147" t="s">
        <v>2677</v>
      </c>
      <c r="D849" s="147"/>
      <c r="E849" s="147">
        <v>136000</v>
      </c>
    </row>
    <row r="850" spans="2:5" x14ac:dyDescent="0.4">
      <c r="B850" s="147" t="s">
        <v>1033</v>
      </c>
      <c r="C850" s="147" t="s">
        <v>3109</v>
      </c>
      <c r="D850" s="147"/>
      <c r="E850" s="147">
        <v>4460000</v>
      </c>
    </row>
    <row r="851" spans="2:5" x14ac:dyDescent="0.4">
      <c r="B851" s="147" t="s">
        <v>1036</v>
      </c>
      <c r="C851" s="147" t="s">
        <v>3110</v>
      </c>
      <c r="D851" s="147" t="s">
        <v>1034</v>
      </c>
      <c r="E851" s="147">
        <v>154000</v>
      </c>
    </row>
    <row r="852" spans="2:5" x14ac:dyDescent="0.4">
      <c r="B852" s="147" t="s">
        <v>1038</v>
      </c>
      <c r="C852" s="147" t="s">
        <v>3111</v>
      </c>
      <c r="D852" s="147"/>
      <c r="E852" s="147">
        <v>895000</v>
      </c>
    </row>
    <row r="853" spans="2:5" x14ac:dyDescent="0.4">
      <c r="B853" s="147" t="s">
        <v>1040</v>
      </c>
      <c r="C853" s="147" t="s">
        <v>3112</v>
      </c>
      <c r="D853" s="147"/>
      <c r="E853" s="147">
        <v>1270000</v>
      </c>
    </row>
    <row r="854" spans="2:5" x14ac:dyDescent="0.4">
      <c r="B854" s="147" t="s">
        <v>1730</v>
      </c>
      <c r="C854" s="147" t="s">
        <v>3375</v>
      </c>
      <c r="D854" s="147"/>
      <c r="E854" s="147">
        <v>4280000</v>
      </c>
    </row>
    <row r="855" spans="2:5" x14ac:dyDescent="0.4">
      <c r="B855" s="147" t="s">
        <v>1731</v>
      </c>
      <c r="C855" s="147" t="s">
        <v>3376</v>
      </c>
      <c r="D855" s="147"/>
      <c r="E855" s="147">
        <v>5470000</v>
      </c>
    </row>
    <row r="856" spans="2:5" x14ac:dyDescent="0.4">
      <c r="B856" s="147" t="s">
        <v>1732</v>
      </c>
      <c r="C856" s="147" t="s">
        <v>3377</v>
      </c>
      <c r="D856" s="147"/>
      <c r="E856" s="147">
        <v>4280000</v>
      </c>
    </row>
    <row r="857" spans="2:5" x14ac:dyDescent="0.4">
      <c r="B857" s="147" t="s">
        <v>1733</v>
      </c>
      <c r="C857" s="147" t="s">
        <v>3378</v>
      </c>
      <c r="D857" s="147"/>
      <c r="E857" s="147">
        <v>5470000</v>
      </c>
    </row>
    <row r="858" spans="2:5" x14ac:dyDescent="0.4">
      <c r="B858" s="147" t="s">
        <v>1041</v>
      </c>
      <c r="C858" s="147" t="s">
        <v>2678</v>
      </c>
      <c r="D858" s="147" t="s">
        <v>1535</v>
      </c>
      <c r="E858" s="147">
        <v>12700</v>
      </c>
    </row>
    <row r="859" spans="2:5" x14ac:dyDescent="0.4">
      <c r="B859" s="147" t="s">
        <v>1043</v>
      </c>
      <c r="C859" s="147" t="s">
        <v>1042</v>
      </c>
      <c r="D859" s="147"/>
      <c r="E859" s="147">
        <v>1580000</v>
      </c>
    </row>
    <row r="860" spans="2:5" x14ac:dyDescent="0.4">
      <c r="B860" s="147" t="s">
        <v>1044</v>
      </c>
      <c r="C860" s="147" t="s">
        <v>2679</v>
      </c>
      <c r="D860" s="147"/>
      <c r="E860" s="147">
        <v>1540000</v>
      </c>
    </row>
    <row r="861" spans="2:5" x14ac:dyDescent="0.4">
      <c r="B861" s="147" t="s">
        <v>1046</v>
      </c>
      <c r="C861" s="147" t="s">
        <v>1045</v>
      </c>
      <c r="D861" s="147"/>
      <c r="E861" s="147">
        <v>1470000</v>
      </c>
    </row>
    <row r="862" spans="2:5" x14ac:dyDescent="0.4">
      <c r="B862" s="147" t="s">
        <v>1047</v>
      </c>
      <c r="C862" s="147" t="s">
        <v>2680</v>
      </c>
      <c r="D862" s="147"/>
      <c r="E862" s="147">
        <v>71500</v>
      </c>
    </row>
    <row r="863" spans="2:5" x14ac:dyDescent="0.4">
      <c r="B863" s="147" t="s">
        <v>1048</v>
      </c>
      <c r="C863" s="147" t="s">
        <v>2681</v>
      </c>
      <c r="D863" s="147"/>
      <c r="E863" s="147">
        <v>188000</v>
      </c>
    </row>
    <row r="864" spans="2:5" x14ac:dyDescent="0.4">
      <c r="B864" s="147" t="s">
        <v>1049</v>
      </c>
      <c r="C864" s="147" t="s">
        <v>2682</v>
      </c>
      <c r="D864" s="147"/>
      <c r="E864" s="147">
        <v>348000</v>
      </c>
    </row>
    <row r="865" spans="2:5" x14ac:dyDescent="0.4">
      <c r="B865" s="147" t="s">
        <v>1734</v>
      </c>
      <c r="C865" s="147" t="s">
        <v>3263</v>
      </c>
      <c r="D865" s="147"/>
      <c r="E865" s="147">
        <v>347000</v>
      </c>
    </row>
    <row r="866" spans="2:5" x14ac:dyDescent="0.4">
      <c r="B866" s="147" t="s">
        <v>1516</v>
      </c>
      <c r="C866" s="147" t="s">
        <v>3264</v>
      </c>
      <c r="D866" s="147"/>
      <c r="E866" s="147">
        <v>416000</v>
      </c>
    </row>
    <row r="867" spans="2:5" x14ac:dyDescent="0.4">
      <c r="B867" s="147" t="s">
        <v>1735</v>
      </c>
      <c r="C867" s="147" t="s">
        <v>2685</v>
      </c>
      <c r="D867" s="147"/>
      <c r="E867" s="147">
        <v>394000</v>
      </c>
    </row>
    <row r="868" spans="2:5" x14ac:dyDescent="0.4">
      <c r="B868" s="147" t="s">
        <v>1052</v>
      </c>
      <c r="C868" s="147" t="s">
        <v>2686</v>
      </c>
      <c r="D868" s="147"/>
      <c r="E868" s="147">
        <v>408000</v>
      </c>
    </row>
    <row r="869" spans="2:5" x14ac:dyDescent="0.4">
      <c r="B869" s="147" t="s">
        <v>1054</v>
      </c>
      <c r="C869" s="147" t="s">
        <v>1053</v>
      </c>
      <c r="D869" s="147"/>
      <c r="E869" s="147">
        <v>65100</v>
      </c>
    </row>
    <row r="870" spans="2:5" x14ac:dyDescent="0.4">
      <c r="B870" s="147" t="s">
        <v>1055</v>
      </c>
      <c r="C870" s="147" t="s">
        <v>2687</v>
      </c>
      <c r="D870" s="147"/>
      <c r="E870" s="147">
        <v>216000</v>
      </c>
    </row>
    <row r="871" spans="2:5" x14ac:dyDescent="0.4">
      <c r="B871" s="147" t="s">
        <v>1056</v>
      </c>
      <c r="C871" s="147" t="s">
        <v>2689</v>
      </c>
      <c r="D871" s="147"/>
      <c r="E871" s="147">
        <v>270000</v>
      </c>
    </row>
    <row r="872" spans="2:5" x14ac:dyDescent="0.4">
      <c r="B872" s="147" t="s">
        <v>1736</v>
      </c>
      <c r="C872" s="147" t="s">
        <v>3265</v>
      </c>
      <c r="D872" s="147"/>
      <c r="E872" s="147">
        <v>6390</v>
      </c>
    </row>
    <row r="873" spans="2:5" x14ac:dyDescent="0.4">
      <c r="B873" s="147" t="s">
        <v>1060</v>
      </c>
      <c r="C873" s="147" t="s">
        <v>1059</v>
      </c>
      <c r="D873" s="147" t="s">
        <v>1534</v>
      </c>
      <c r="E873" s="147">
        <v>18</v>
      </c>
    </row>
    <row r="874" spans="2:5" x14ac:dyDescent="0.4">
      <c r="B874" s="147" t="s">
        <v>1061</v>
      </c>
      <c r="C874" s="147" t="s">
        <v>2692</v>
      </c>
      <c r="D874" s="147"/>
      <c r="E874" s="147">
        <v>1710000</v>
      </c>
    </row>
    <row r="875" spans="2:5" x14ac:dyDescent="0.4">
      <c r="B875" s="147" t="s">
        <v>1062</v>
      </c>
      <c r="C875" s="147" t="s">
        <v>2693</v>
      </c>
      <c r="D875" s="147"/>
      <c r="E875" s="147">
        <v>187000</v>
      </c>
    </row>
    <row r="876" spans="2:5" x14ac:dyDescent="0.4">
      <c r="B876" s="147" t="s">
        <v>1063</v>
      </c>
      <c r="C876" s="147" t="s">
        <v>2694</v>
      </c>
      <c r="D876" s="147"/>
      <c r="E876" s="147">
        <v>311000</v>
      </c>
    </row>
    <row r="877" spans="2:5" x14ac:dyDescent="0.4">
      <c r="B877" s="147" t="s">
        <v>1065</v>
      </c>
      <c r="C877" s="147" t="s">
        <v>1064</v>
      </c>
      <c r="D877" s="147"/>
      <c r="E877" s="147">
        <v>73400</v>
      </c>
    </row>
    <row r="878" spans="2:5" x14ac:dyDescent="0.4">
      <c r="B878" s="147" t="s">
        <v>1066</v>
      </c>
      <c r="C878" s="147" t="s">
        <v>2695</v>
      </c>
      <c r="D878" s="147"/>
      <c r="E878" s="147">
        <v>386000</v>
      </c>
    </row>
    <row r="879" spans="2:5" x14ac:dyDescent="0.4">
      <c r="B879" s="147" t="s">
        <v>1068</v>
      </c>
      <c r="C879" s="147" t="s">
        <v>1067</v>
      </c>
      <c r="D879" s="147"/>
      <c r="E879" s="147">
        <v>229000</v>
      </c>
    </row>
    <row r="880" spans="2:5" x14ac:dyDescent="0.4">
      <c r="B880" s="147" t="s">
        <v>1069</v>
      </c>
      <c r="C880" s="147" t="s">
        <v>2696</v>
      </c>
      <c r="D880" s="147" t="s">
        <v>1634</v>
      </c>
      <c r="E880" s="147">
        <v>11200</v>
      </c>
    </row>
    <row r="881" spans="2:5" x14ac:dyDescent="0.4">
      <c r="B881" s="147" t="s">
        <v>1070</v>
      </c>
      <c r="C881" s="147" t="s">
        <v>2697</v>
      </c>
      <c r="D881" s="147" t="s">
        <v>1634</v>
      </c>
      <c r="E881" s="147">
        <v>13800</v>
      </c>
    </row>
    <row r="882" spans="2:5" x14ac:dyDescent="0.4">
      <c r="B882" s="147" t="s">
        <v>1072</v>
      </c>
      <c r="C882" s="147" t="s">
        <v>1071</v>
      </c>
      <c r="D882" s="147"/>
      <c r="E882" s="147">
        <v>17200</v>
      </c>
    </row>
    <row r="883" spans="2:5" x14ac:dyDescent="0.4">
      <c r="B883" s="147" t="s">
        <v>1073</v>
      </c>
      <c r="C883" s="147" t="s">
        <v>2698</v>
      </c>
      <c r="D883" s="147"/>
      <c r="E883" s="147">
        <v>299000</v>
      </c>
    </row>
    <row r="884" spans="2:5" x14ac:dyDescent="0.4">
      <c r="B884" s="147" t="s">
        <v>1074</v>
      </c>
      <c r="C884" s="147" t="s">
        <v>2699</v>
      </c>
      <c r="D884" s="147"/>
      <c r="E884" s="147">
        <v>327000</v>
      </c>
    </row>
    <row r="885" spans="2:5" x14ac:dyDescent="0.4">
      <c r="B885" s="147" t="s">
        <v>1075</v>
      </c>
      <c r="C885" s="147" t="s">
        <v>2700</v>
      </c>
      <c r="D885" s="147"/>
      <c r="E885" s="147">
        <v>135000</v>
      </c>
    </row>
    <row r="886" spans="2:5" x14ac:dyDescent="0.4">
      <c r="B886" s="147" t="s">
        <v>1076</v>
      </c>
      <c r="C886" s="147" t="s">
        <v>2701</v>
      </c>
      <c r="D886" s="147"/>
      <c r="E886" s="147">
        <v>127000</v>
      </c>
    </row>
    <row r="887" spans="2:5" x14ac:dyDescent="0.4">
      <c r="B887" s="147" t="s">
        <v>1077</v>
      </c>
      <c r="C887" s="147" t="s">
        <v>2702</v>
      </c>
      <c r="D887" s="147"/>
      <c r="E887" s="147">
        <v>5100</v>
      </c>
    </row>
    <row r="888" spans="2:5" x14ac:dyDescent="0.4">
      <c r="B888" s="147" t="s">
        <v>1078</v>
      </c>
      <c r="C888" s="147" t="s">
        <v>2703</v>
      </c>
      <c r="D888" s="147"/>
      <c r="E888" s="147">
        <v>130000</v>
      </c>
    </row>
    <row r="889" spans="2:5" x14ac:dyDescent="0.4">
      <c r="B889" s="147" t="s">
        <v>1079</v>
      </c>
      <c r="C889" s="147" t="s">
        <v>2704</v>
      </c>
      <c r="D889" s="147"/>
      <c r="E889" s="147">
        <v>170000</v>
      </c>
    </row>
    <row r="890" spans="2:5" x14ac:dyDescent="0.4">
      <c r="B890" s="147" t="s">
        <v>1080</v>
      </c>
      <c r="C890" s="147" t="s">
        <v>2705</v>
      </c>
      <c r="D890" s="147"/>
      <c r="E890" s="147">
        <v>156000</v>
      </c>
    </row>
    <row r="891" spans="2:5" x14ac:dyDescent="0.4">
      <c r="B891" s="147" t="s">
        <v>1081</v>
      </c>
      <c r="C891" s="147" t="s">
        <v>2706</v>
      </c>
      <c r="D891" s="147"/>
      <c r="E891" s="147">
        <v>427000</v>
      </c>
    </row>
    <row r="892" spans="2:5" x14ac:dyDescent="0.4">
      <c r="B892" s="147" t="s">
        <v>1082</v>
      </c>
      <c r="C892" s="147" t="s">
        <v>2707</v>
      </c>
      <c r="D892" s="147"/>
      <c r="E892" s="147">
        <v>22700</v>
      </c>
    </row>
    <row r="893" spans="2:5" x14ac:dyDescent="0.4">
      <c r="B893" s="147" t="s">
        <v>1083</v>
      </c>
      <c r="C893" s="147" t="s">
        <v>2708</v>
      </c>
      <c r="D893" s="147"/>
      <c r="E893" s="147">
        <v>415000</v>
      </c>
    </row>
    <row r="894" spans="2:5" x14ac:dyDescent="0.4">
      <c r="B894" s="147" t="s">
        <v>1084</v>
      </c>
      <c r="C894" s="147" t="s">
        <v>2709</v>
      </c>
      <c r="D894" s="147"/>
      <c r="E894" s="147">
        <v>127000</v>
      </c>
    </row>
    <row r="895" spans="2:5" x14ac:dyDescent="0.4">
      <c r="B895" s="147" t="s">
        <v>1085</v>
      </c>
      <c r="C895" s="147" t="s">
        <v>2710</v>
      </c>
      <c r="D895" s="147"/>
      <c r="E895" s="147">
        <v>66200</v>
      </c>
    </row>
    <row r="896" spans="2:5" x14ac:dyDescent="0.4">
      <c r="B896" s="147" t="s">
        <v>1086</v>
      </c>
      <c r="C896" s="147" t="s">
        <v>2711</v>
      </c>
      <c r="D896" s="147"/>
      <c r="E896" s="147">
        <v>70600</v>
      </c>
    </row>
    <row r="897" spans="2:5" x14ac:dyDescent="0.4">
      <c r="B897" s="147" t="s">
        <v>1087</v>
      </c>
      <c r="C897" s="147" t="s">
        <v>2712</v>
      </c>
      <c r="D897" s="147"/>
      <c r="E897" s="147">
        <v>38700</v>
      </c>
    </row>
    <row r="898" spans="2:5" x14ac:dyDescent="0.4">
      <c r="B898" s="147" t="s">
        <v>1088</v>
      </c>
      <c r="C898" s="147" t="s">
        <v>2713</v>
      </c>
      <c r="D898" s="147"/>
      <c r="E898" s="147">
        <v>18700</v>
      </c>
    </row>
    <row r="899" spans="2:5" x14ac:dyDescent="0.4">
      <c r="B899" s="147" t="s">
        <v>1089</v>
      </c>
      <c r="C899" s="147" t="s">
        <v>2714</v>
      </c>
      <c r="D899" s="147"/>
      <c r="E899" s="147">
        <v>54100</v>
      </c>
    </row>
    <row r="900" spans="2:5" x14ac:dyDescent="0.4">
      <c r="B900" s="147" t="s">
        <v>1090</v>
      </c>
      <c r="C900" s="147" t="s">
        <v>2715</v>
      </c>
      <c r="D900" s="147"/>
      <c r="E900" s="147">
        <v>406000</v>
      </c>
    </row>
    <row r="901" spans="2:5" x14ac:dyDescent="0.4">
      <c r="B901" s="147" t="s">
        <v>1091</v>
      </c>
      <c r="C901" s="147" t="s">
        <v>2716</v>
      </c>
      <c r="D901" s="147"/>
      <c r="E901" s="147">
        <v>20100</v>
      </c>
    </row>
    <row r="902" spans="2:5" x14ac:dyDescent="0.4">
      <c r="B902" s="147" t="s">
        <v>1092</v>
      </c>
      <c r="C902" s="147" t="s">
        <v>2717</v>
      </c>
      <c r="D902" s="147"/>
      <c r="E902" s="147">
        <v>19800</v>
      </c>
    </row>
    <row r="903" spans="2:5" x14ac:dyDescent="0.4">
      <c r="B903" s="147" t="s">
        <v>1093</v>
      </c>
      <c r="C903" s="147" t="s">
        <v>2718</v>
      </c>
      <c r="D903" s="147"/>
      <c r="E903" s="147">
        <v>72600</v>
      </c>
    </row>
    <row r="904" spans="2:5" x14ac:dyDescent="0.4">
      <c r="B904" s="147" t="s">
        <v>1094</v>
      </c>
      <c r="C904" s="147" t="s">
        <v>2719</v>
      </c>
      <c r="D904" s="147"/>
      <c r="E904" s="147">
        <v>4510000</v>
      </c>
    </row>
    <row r="905" spans="2:5" x14ac:dyDescent="0.4">
      <c r="B905" s="147" t="s">
        <v>1095</v>
      </c>
      <c r="C905" s="147" t="s">
        <v>2720</v>
      </c>
      <c r="D905" s="147"/>
      <c r="E905" s="147">
        <v>3740000</v>
      </c>
    </row>
    <row r="906" spans="2:5" x14ac:dyDescent="0.4">
      <c r="B906" s="147" t="s">
        <v>1737</v>
      </c>
      <c r="C906" s="147" t="s">
        <v>3379</v>
      </c>
      <c r="D906" s="147"/>
      <c r="E906" s="147">
        <v>1010000</v>
      </c>
    </row>
    <row r="907" spans="2:5" x14ac:dyDescent="0.4">
      <c r="B907" s="147" t="s">
        <v>1738</v>
      </c>
      <c r="C907" s="147" t="s">
        <v>3380</v>
      </c>
      <c r="D907" s="147"/>
      <c r="E907" s="147">
        <v>1060000</v>
      </c>
    </row>
    <row r="908" spans="2:5" x14ac:dyDescent="0.4">
      <c r="B908" s="147" t="s">
        <v>1100</v>
      </c>
      <c r="C908" s="147" t="s">
        <v>2725</v>
      </c>
      <c r="D908" s="147"/>
      <c r="E908" s="147">
        <v>1110000</v>
      </c>
    </row>
    <row r="909" spans="2:5" x14ac:dyDescent="0.4">
      <c r="B909" s="147" t="s">
        <v>1101</v>
      </c>
      <c r="C909" s="147" t="s">
        <v>2726</v>
      </c>
      <c r="D909" s="147"/>
      <c r="E909" s="147">
        <v>329000</v>
      </c>
    </row>
    <row r="910" spans="2:5" x14ac:dyDescent="0.4">
      <c r="B910" s="147" t="s">
        <v>1103</v>
      </c>
      <c r="C910" s="147" t="s">
        <v>1102</v>
      </c>
      <c r="D910" s="147"/>
      <c r="E910" s="147">
        <v>229000</v>
      </c>
    </row>
    <row r="911" spans="2:5" x14ac:dyDescent="0.4">
      <c r="B911" s="147" t="s">
        <v>1105</v>
      </c>
      <c r="C911" s="147" t="s">
        <v>1104</v>
      </c>
      <c r="D911" s="147"/>
      <c r="E911" s="147">
        <v>6480000</v>
      </c>
    </row>
    <row r="912" spans="2:5" x14ac:dyDescent="0.4">
      <c r="B912" s="147" t="s">
        <v>1107</v>
      </c>
      <c r="C912" s="147" t="s">
        <v>1106</v>
      </c>
      <c r="D912" s="147" t="s">
        <v>1034</v>
      </c>
      <c r="E912" s="147">
        <v>1710000</v>
      </c>
    </row>
    <row r="913" spans="2:5" x14ac:dyDescent="0.4">
      <c r="B913" s="147" t="s">
        <v>1739</v>
      </c>
      <c r="C913" s="147" t="s">
        <v>1108</v>
      </c>
      <c r="D913" s="147"/>
      <c r="E913" s="147">
        <v>1120000</v>
      </c>
    </row>
    <row r="914" spans="2:5" x14ac:dyDescent="0.4">
      <c r="B914" s="147" t="s">
        <v>1110</v>
      </c>
      <c r="C914" s="147" t="s">
        <v>1109</v>
      </c>
      <c r="D914" s="147"/>
      <c r="E914" s="147">
        <v>639000</v>
      </c>
    </row>
    <row r="915" spans="2:5" x14ac:dyDescent="0.4">
      <c r="B915" s="147" t="s">
        <v>1112</v>
      </c>
      <c r="C915" s="147" t="s">
        <v>1111</v>
      </c>
      <c r="D915" s="147"/>
      <c r="E915" s="147">
        <v>40300</v>
      </c>
    </row>
    <row r="916" spans="2:5" x14ac:dyDescent="0.4">
      <c r="B916" s="147" t="s">
        <v>1740</v>
      </c>
      <c r="C916" s="147" t="s">
        <v>1113</v>
      </c>
      <c r="D916" s="147"/>
      <c r="E916" s="147">
        <v>322000</v>
      </c>
    </row>
    <row r="917" spans="2:5" x14ac:dyDescent="0.4">
      <c r="B917" s="147" t="s">
        <v>1115</v>
      </c>
      <c r="C917" s="147" t="s">
        <v>1114</v>
      </c>
      <c r="D917" s="147"/>
      <c r="E917" s="147">
        <v>344000</v>
      </c>
    </row>
    <row r="918" spans="2:5" x14ac:dyDescent="0.4">
      <c r="B918" s="147" t="s">
        <v>1741</v>
      </c>
      <c r="C918" s="147" t="s">
        <v>3113</v>
      </c>
      <c r="D918" s="147"/>
      <c r="E918" s="147">
        <v>64600</v>
      </c>
    </row>
    <row r="919" spans="2:5" x14ac:dyDescent="0.4">
      <c r="B919" s="147" t="s">
        <v>1742</v>
      </c>
      <c r="C919" s="147" t="s">
        <v>3114</v>
      </c>
      <c r="D919" s="147"/>
      <c r="E919" s="147">
        <v>2570000</v>
      </c>
    </row>
    <row r="920" spans="2:5" x14ac:dyDescent="0.4">
      <c r="B920" s="147" t="s">
        <v>1116</v>
      </c>
      <c r="C920" s="147" t="s">
        <v>3115</v>
      </c>
      <c r="D920" s="147"/>
      <c r="E920" s="147">
        <v>301000</v>
      </c>
    </row>
    <row r="921" spans="2:5" x14ac:dyDescent="0.4">
      <c r="B921" s="147" t="s">
        <v>1743</v>
      </c>
      <c r="C921" s="147" t="s">
        <v>3116</v>
      </c>
      <c r="D921" s="147"/>
      <c r="E921" s="147">
        <v>35900</v>
      </c>
    </row>
    <row r="922" spans="2:5" x14ac:dyDescent="0.4">
      <c r="B922" s="147" t="s">
        <v>1744</v>
      </c>
      <c r="C922" s="147" t="s">
        <v>3117</v>
      </c>
      <c r="D922" s="147"/>
      <c r="E922" s="147">
        <v>2250000</v>
      </c>
    </row>
    <row r="923" spans="2:5" x14ac:dyDescent="0.4">
      <c r="B923" s="147" t="s">
        <v>1745</v>
      </c>
      <c r="C923" s="147" t="s">
        <v>3118</v>
      </c>
      <c r="D923" s="147"/>
      <c r="E923" s="147">
        <v>1880</v>
      </c>
    </row>
    <row r="924" spans="2:5" x14ac:dyDescent="0.4">
      <c r="B924" s="147" t="s">
        <v>1746</v>
      </c>
      <c r="C924" s="147" t="s">
        <v>3119</v>
      </c>
      <c r="D924" s="147"/>
      <c r="E924" s="147">
        <v>5700</v>
      </c>
    </row>
    <row r="925" spans="2:5" x14ac:dyDescent="0.4">
      <c r="B925" s="147" t="s">
        <v>1747</v>
      </c>
      <c r="C925" s="147" t="s">
        <v>3120</v>
      </c>
      <c r="D925" s="147"/>
      <c r="E925" s="147">
        <v>194000</v>
      </c>
    </row>
    <row r="926" spans="2:5" x14ac:dyDescent="0.4">
      <c r="B926" s="147" t="s">
        <v>1748</v>
      </c>
      <c r="C926" s="147" t="s">
        <v>3266</v>
      </c>
      <c r="D926" s="147"/>
      <c r="E926" s="147">
        <v>196000</v>
      </c>
    </row>
    <row r="927" spans="2:5" x14ac:dyDescent="0.4">
      <c r="B927" s="147" t="s">
        <v>1517</v>
      </c>
      <c r="C927" s="147" t="s">
        <v>3267</v>
      </c>
      <c r="D927" s="147"/>
      <c r="E927" s="147">
        <v>516000</v>
      </c>
    </row>
    <row r="928" spans="2:5" x14ac:dyDescent="0.4">
      <c r="B928" s="147" t="s">
        <v>1749</v>
      </c>
      <c r="C928" s="147" t="s">
        <v>3123</v>
      </c>
      <c r="D928" s="147"/>
      <c r="E928" s="147">
        <v>502000</v>
      </c>
    </row>
    <row r="929" spans="2:5" x14ac:dyDescent="0.4">
      <c r="B929" s="147" t="s">
        <v>1750</v>
      </c>
      <c r="C929" s="147" t="s">
        <v>3124</v>
      </c>
      <c r="D929" s="147"/>
      <c r="E929" s="147">
        <v>101000</v>
      </c>
    </row>
    <row r="930" spans="2:5" x14ac:dyDescent="0.4">
      <c r="B930" s="147" t="s">
        <v>1751</v>
      </c>
      <c r="C930" s="147" t="s">
        <v>3268</v>
      </c>
      <c r="D930" s="147"/>
      <c r="E930" s="147">
        <v>1870000</v>
      </c>
    </row>
    <row r="931" spans="2:5" x14ac:dyDescent="0.4">
      <c r="B931" s="147" t="s">
        <v>1518</v>
      </c>
      <c r="C931" s="147" t="s">
        <v>3269</v>
      </c>
      <c r="D931" s="147"/>
      <c r="E931" s="147">
        <v>953000</v>
      </c>
    </row>
    <row r="932" spans="2:5" x14ac:dyDescent="0.4">
      <c r="B932" s="147" t="s">
        <v>1519</v>
      </c>
      <c r="C932" s="147" t="s">
        <v>3270</v>
      </c>
      <c r="D932" s="147"/>
      <c r="E932" s="147">
        <v>11800</v>
      </c>
    </row>
    <row r="933" spans="2:5" x14ac:dyDescent="0.4">
      <c r="B933" s="147" t="s">
        <v>1752</v>
      </c>
      <c r="C933" s="147" t="s">
        <v>3271</v>
      </c>
      <c r="D933" s="147"/>
      <c r="E933" s="147">
        <v>1500000</v>
      </c>
    </row>
    <row r="934" spans="2:5" x14ac:dyDescent="0.4">
      <c r="B934" s="147" t="s">
        <v>1520</v>
      </c>
      <c r="C934" s="147" t="s">
        <v>3272</v>
      </c>
      <c r="D934" s="147"/>
      <c r="E934" s="147">
        <v>865000</v>
      </c>
    </row>
    <row r="935" spans="2:5" x14ac:dyDescent="0.4">
      <c r="B935" s="147" t="s">
        <v>1521</v>
      </c>
      <c r="C935" s="147" t="s">
        <v>3273</v>
      </c>
      <c r="D935" s="147"/>
      <c r="E935" s="147">
        <v>1110000</v>
      </c>
    </row>
    <row r="936" spans="2:5" x14ac:dyDescent="0.4">
      <c r="B936" s="147" t="s">
        <v>1753</v>
      </c>
      <c r="C936" s="147" t="s">
        <v>3381</v>
      </c>
      <c r="D936" s="147"/>
      <c r="E936" s="147">
        <v>492</v>
      </c>
    </row>
    <row r="937" spans="2:5" x14ac:dyDescent="0.4">
      <c r="B937" s="147" t="s">
        <v>1754</v>
      </c>
      <c r="C937" s="147" t="s">
        <v>3382</v>
      </c>
      <c r="D937" s="147"/>
      <c r="E937" s="147">
        <v>1000</v>
      </c>
    </row>
    <row r="938" spans="2:5" x14ac:dyDescent="0.4">
      <c r="B938" s="147" t="s">
        <v>1755</v>
      </c>
      <c r="C938" s="147" t="s">
        <v>3383</v>
      </c>
      <c r="D938" s="147"/>
      <c r="E938" s="147">
        <v>675</v>
      </c>
    </row>
    <row r="939" spans="2:5" x14ac:dyDescent="0.4">
      <c r="B939" s="147" t="s">
        <v>1756</v>
      </c>
      <c r="C939" s="147" t="s">
        <v>3384</v>
      </c>
      <c r="D939" s="147"/>
      <c r="E939" s="147">
        <v>675</v>
      </c>
    </row>
    <row r="940" spans="2:5" x14ac:dyDescent="0.4">
      <c r="B940" s="147" t="s">
        <v>1757</v>
      </c>
      <c r="C940" s="147" t="s">
        <v>3385</v>
      </c>
      <c r="D940" s="147"/>
      <c r="E940" s="147">
        <v>17800</v>
      </c>
    </row>
    <row r="941" spans="2:5" x14ac:dyDescent="0.4">
      <c r="B941" s="147" t="s">
        <v>1758</v>
      </c>
      <c r="C941" s="147" t="s">
        <v>3386</v>
      </c>
      <c r="D941" s="147"/>
      <c r="E941" s="147">
        <v>22100</v>
      </c>
    </row>
    <row r="942" spans="2:5" x14ac:dyDescent="0.4">
      <c r="B942" s="147" t="s">
        <v>1759</v>
      </c>
      <c r="C942" s="147" t="s">
        <v>3387</v>
      </c>
      <c r="D942" s="147"/>
      <c r="E942" s="147">
        <v>43500</v>
      </c>
    </row>
    <row r="943" spans="2:5" x14ac:dyDescent="0.4">
      <c r="B943" s="147" t="s">
        <v>1760</v>
      </c>
      <c r="C943" s="147" t="s">
        <v>3388</v>
      </c>
      <c r="D943" s="147"/>
      <c r="E943" s="147">
        <v>91600</v>
      </c>
    </row>
    <row r="944" spans="2:5" x14ac:dyDescent="0.4">
      <c r="B944" s="147" t="s">
        <v>1761</v>
      </c>
      <c r="C944" s="147" t="s">
        <v>3389</v>
      </c>
      <c r="D944" s="147"/>
      <c r="E944" s="147">
        <v>2480000</v>
      </c>
    </row>
    <row r="945" spans="2:5" x14ac:dyDescent="0.4">
      <c r="B945" s="147" t="s">
        <v>1762</v>
      </c>
      <c r="C945" s="147" t="s">
        <v>3390</v>
      </c>
      <c r="D945" s="147"/>
      <c r="E945" s="147">
        <v>720000</v>
      </c>
    </row>
    <row r="946" spans="2:5" x14ac:dyDescent="0.4">
      <c r="B946" s="147" t="s">
        <v>1763</v>
      </c>
      <c r="C946" s="147" t="s">
        <v>3391</v>
      </c>
      <c r="D946" s="147"/>
      <c r="E946" s="147">
        <v>325000</v>
      </c>
    </row>
    <row r="947" spans="2:5" x14ac:dyDescent="0.4">
      <c r="B947" s="147" t="s">
        <v>1764</v>
      </c>
      <c r="C947" s="147" t="s">
        <v>3392</v>
      </c>
      <c r="D947" s="147"/>
      <c r="E947" s="147">
        <v>29800</v>
      </c>
    </row>
    <row r="948" spans="2:5" x14ac:dyDescent="0.4">
      <c r="B948" s="147" t="s">
        <v>1765</v>
      </c>
      <c r="C948" s="147" t="s">
        <v>3393</v>
      </c>
      <c r="D948" s="147" t="s">
        <v>1766</v>
      </c>
      <c r="E948" s="147">
        <v>13200</v>
      </c>
    </row>
    <row r="949" spans="2:5" x14ac:dyDescent="0.4">
      <c r="B949" s="147" t="s">
        <v>1767</v>
      </c>
      <c r="C949" s="147" t="s">
        <v>3394</v>
      </c>
      <c r="D949" s="147" t="s">
        <v>1633</v>
      </c>
      <c r="E949" s="147">
        <v>3120</v>
      </c>
    </row>
    <row r="950" spans="2:5" x14ac:dyDescent="0.4">
      <c r="B950" s="147" t="s">
        <v>1768</v>
      </c>
      <c r="C950" s="147" t="s">
        <v>3395</v>
      </c>
      <c r="D950" s="147"/>
      <c r="E950" s="147">
        <v>97900</v>
      </c>
    </row>
    <row r="951" spans="2:5" x14ac:dyDescent="0.4">
      <c r="B951" s="147" t="s">
        <v>1769</v>
      </c>
      <c r="C951" s="147" t="s">
        <v>3396</v>
      </c>
      <c r="D951" s="147"/>
      <c r="E951" s="147">
        <v>5270000</v>
      </c>
    </row>
    <row r="952" spans="2:5" x14ac:dyDescent="0.4">
      <c r="B952" s="147" t="s">
        <v>1770</v>
      </c>
      <c r="C952" s="147" t="s">
        <v>3397</v>
      </c>
      <c r="D952" s="147"/>
      <c r="E952" s="147">
        <v>1990</v>
      </c>
    </row>
    <row r="953" spans="2:5" x14ac:dyDescent="0.4">
      <c r="B953" s="147" t="s">
        <v>1119</v>
      </c>
      <c r="C953" s="147" t="s">
        <v>1118</v>
      </c>
      <c r="D953" s="147" t="s">
        <v>1034</v>
      </c>
      <c r="E953" s="147">
        <v>120</v>
      </c>
    </row>
    <row r="954" spans="2:5" x14ac:dyDescent="0.4">
      <c r="B954" s="147" t="s">
        <v>1121</v>
      </c>
      <c r="C954" s="147" t="s">
        <v>1120</v>
      </c>
      <c r="D954" s="147" t="s">
        <v>1034</v>
      </c>
      <c r="E954" s="147">
        <v>115</v>
      </c>
    </row>
    <row r="955" spans="2:5" x14ac:dyDescent="0.4">
      <c r="B955" s="147" t="s">
        <v>1123</v>
      </c>
      <c r="C955" s="147" t="s">
        <v>1122</v>
      </c>
      <c r="D955" s="147" t="s">
        <v>1034</v>
      </c>
      <c r="E955" s="147">
        <v>76</v>
      </c>
    </row>
    <row r="956" spans="2:5" x14ac:dyDescent="0.4">
      <c r="B956" s="147" t="s">
        <v>1125</v>
      </c>
      <c r="C956" s="147" t="s">
        <v>1124</v>
      </c>
      <c r="D956" s="147" t="s">
        <v>1034</v>
      </c>
      <c r="E956" s="147">
        <v>62</v>
      </c>
    </row>
    <row r="957" spans="2:5" x14ac:dyDescent="0.4">
      <c r="B957" s="147" t="s">
        <v>1127</v>
      </c>
      <c r="C957" s="147" t="s">
        <v>1126</v>
      </c>
      <c r="D957" s="147" t="s">
        <v>1034</v>
      </c>
      <c r="E957" s="147">
        <v>48</v>
      </c>
    </row>
    <row r="958" spans="2:5" x14ac:dyDescent="0.4">
      <c r="B958" s="147" t="s">
        <v>1129</v>
      </c>
      <c r="C958" s="147" t="s">
        <v>1128</v>
      </c>
      <c r="D958" s="147" t="s">
        <v>1034</v>
      </c>
      <c r="E958" s="147">
        <v>46</v>
      </c>
    </row>
    <row r="959" spans="2:5" x14ac:dyDescent="0.4">
      <c r="B959" s="147" t="s">
        <v>1131</v>
      </c>
      <c r="C959" s="147" t="s">
        <v>1130</v>
      </c>
      <c r="D959" s="147" t="s">
        <v>1034</v>
      </c>
      <c r="E959" s="147">
        <v>38</v>
      </c>
    </row>
    <row r="960" spans="2:5" x14ac:dyDescent="0.4">
      <c r="B960" s="147" t="s">
        <v>1133</v>
      </c>
      <c r="C960" s="147" t="s">
        <v>1132</v>
      </c>
      <c r="D960" s="147" t="s">
        <v>1034</v>
      </c>
      <c r="E960" s="147">
        <v>87</v>
      </c>
    </row>
    <row r="961" spans="2:5" x14ac:dyDescent="0.4">
      <c r="B961" s="147" t="s">
        <v>1135</v>
      </c>
      <c r="C961" s="147" t="s">
        <v>1134</v>
      </c>
      <c r="D961" s="147" t="s">
        <v>1034</v>
      </c>
      <c r="E961" s="147">
        <v>68</v>
      </c>
    </row>
    <row r="962" spans="2:5" x14ac:dyDescent="0.4">
      <c r="B962" s="147" t="s">
        <v>1137</v>
      </c>
      <c r="C962" s="147" t="s">
        <v>1136</v>
      </c>
      <c r="D962" s="147" t="s">
        <v>1034</v>
      </c>
      <c r="E962" s="147">
        <v>46</v>
      </c>
    </row>
    <row r="963" spans="2:5" x14ac:dyDescent="0.4">
      <c r="B963" s="147" t="s">
        <v>1139</v>
      </c>
      <c r="C963" s="147" t="s">
        <v>1138</v>
      </c>
      <c r="D963" s="147" t="s">
        <v>1034</v>
      </c>
      <c r="E963" s="147">
        <v>29</v>
      </c>
    </row>
    <row r="964" spans="2:5" x14ac:dyDescent="0.4">
      <c r="B964" s="147" t="s">
        <v>1141</v>
      </c>
      <c r="C964" s="147" t="s">
        <v>1140</v>
      </c>
      <c r="D964" s="147" t="s">
        <v>1034</v>
      </c>
      <c r="E964" s="147">
        <v>27</v>
      </c>
    </row>
    <row r="965" spans="2:5" x14ac:dyDescent="0.4">
      <c r="B965" s="147" t="s">
        <v>1143</v>
      </c>
      <c r="C965" s="147" t="s">
        <v>1142</v>
      </c>
      <c r="D965" s="147" t="s">
        <v>1034</v>
      </c>
      <c r="E965" s="147">
        <v>40</v>
      </c>
    </row>
    <row r="966" spans="2:5" x14ac:dyDescent="0.4">
      <c r="B966" s="147" t="s">
        <v>1145</v>
      </c>
      <c r="C966" s="147" t="s">
        <v>1144</v>
      </c>
      <c r="D966" s="147" t="s">
        <v>1034</v>
      </c>
      <c r="E966" s="147">
        <v>103</v>
      </c>
    </row>
    <row r="967" spans="2:5" x14ac:dyDescent="0.4">
      <c r="B967" s="147" t="s">
        <v>1147</v>
      </c>
      <c r="C967" s="147" t="s">
        <v>1146</v>
      </c>
      <c r="D967" s="147" t="s">
        <v>1034</v>
      </c>
      <c r="E967" s="147">
        <v>120</v>
      </c>
    </row>
    <row r="968" spans="2:5" x14ac:dyDescent="0.4">
      <c r="B968" s="147" t="s">
        <v>1149</v>
      </c>
      <c r="C968" s="147" t="s">
        <v>1148</v>
      </c>
      <c r="D968" s="147" t="s">
        <v>1034</v>
      </c>
      <c r="E968" s="147">
        <v>31</v>
      </c>
    </row>
    <row r="969" spans="2:5" x14ac:dyDescent="0.4">
      <c r="B969" s="147" t="s">
        <v>1151</v>
      </c>
      <c r="C969" s="147" t="s">
        <v>1150</v>
      </c>
      <c r="D969" s="147" t="s">
        <v>1034</v>
      </c>
      <c r="E969" s="147">
        <v>23</v>
      </c>
    </row>
    <row r="970" spans="2:5" x14ac:dyDescent="0.4">
      <c r="B970" s="147" t="s">
        <v>1153</v>
      </c>
      <c r="C970" s="147" t="s">
        <v>1152</v>
      </c>
      <c r="D970" s="147" t="s">
        <v>1034</v>
      </c>
      <c r="E970" s="147">
        <v>29</v>
      </c>
    </row>
    <row r="971" spans="2:5" x14ac:dyDescent="0.4">
      <c r="B971" s="147" t="s">
        <v>1155</v>
      </c>
      <c r="C971" s="147" t="s">
        <v>1154</v>
      </c>
      <c r="D971" s="147" t="s">
        <v>1034</v>
      </c>
      <c r="E971" s="147">
        <v>22</v>
      </c>
    </row>
    <row r="972" spans="2:5" x14ac:dyDescent="0.4">
      <c r="B972" s="147" t="s">
        <v>1157</v>
      </c>
      <c r="C972" s="147" t="s">
        <v>1156</v>
      </c>
      <c r="D972" s="147" t="s">
        <v>1034</v>
      </c>
      <c r="E972" s="147">
        <v>15</v>
      </c>
    </row>
    <row r="973" spans="2:5" x14ac:dyDescent="0.4">
      <c r="B973" s="147" t="s">
        <v>1159</v>
      </c>
      <c r="C973" s="147" t="s">
        <v>1158</v>
      </c>
      <c r="D973" s="147" t="s">
        <v>1034</v>
      </c>
      <c r="E973" s="147">
        <v>33</v>
      </c>
    </row>
    <row r="974" spans="2:5" x14ac:dyDescent="0.4">
      <c r="B974" s="147" t="s">
        <v>1161</v>
      </c>
      <c r="C974" s="147" t="s">
        <v>1160</v>
      </c>
      <c r="D974" s="147" t="s">
        <v>1034</v>
      </c>
      <c r="E974" s="147">
        <v>22</v>
      </c>
    </row>
    <row r="975" spans="2:5" x14ac:dyDescent="0.4">
      <c r="B975" s="147" t="s">
        <v>1163</v>
      </c>
      <c r="C975" s="147" t="s">
        <v>1162</v>
      </c>
      <c r="D975" s="147" t="s">
        <v>1034</v>
      </c>
      <c r="E975" s="147">
        <v>135</v>
      </c>
    </row>
    <row r="976" spans="2:5" x14ac:dyDescent="0.4">
      <c r="B976" s="147" t="s">
        <v>1165</v>
      </c>
      <c r="C976" s="147" t="s">
        <v>1164</v>
      </c>
      <c r="D976" s="147" t="s">
        <v>1034</v>
      </c>
      <c r="E976" s="147">
        <v>135</v>
      </c>
    </row>
    <row r="977" spans="2:5" x14ac:dyDescent="0.4">
      <c r="B977" s="147" t="s">
        <v>1167</v>
      </c>
      <c r="C977" s="147" t="s">
        <v>1166</v>
      </c>
      <c r="D977" s="147" t="s">
        <v>1034</v>
      </c>
      <c r="E977" s="147">
        <v>125</v>
      </c>
    </row>
    <row r="978" spans="2:5" x14ac:dyDescent="0.4">
      <c r="B978" s="147" t="s">
        <v>1168</v>
      </c>
      <c r="C978" s="147" t="s">
        <v>2734</v>
      </c>
      <c r="D978" s="147" t="s">
        <v>1034</v>
      </c>
      <c r="E978" s="147">
        <v>226</v>
      </c>
    </row>
    <row r="979" spans="2:5" x14ac:dyDescent="0.4">
      <c r="B979" s="147" t="s">
        <v>1169</v>
      </c>
      <c r="C979" s="147" t="s">
        <v>2735</v>
      </c>
      <c r="D979" s="147" t="s">
        <v>1034</v>
      </c>
      <c r="E979" s="147">
        <v>188</v>
      </c>
    </row>
    <row r="980" spans="2:5" x14ac:dyDescent="0.4">
      <c r="B980" s="147" t="s">
        <v>1170</v>
      </c>
      <c r="C980" s="147" t="s">
        <v>2736</v>
      </c>
      <c r="D980" s="147" t="s">
        <v>1034</v>
      </c>
      <c r="E980" s="147">
        <v>187</v>
      </c>
    </row>
    <row r="981" spans="2:5" x14ac:dyDescent="0.4">
      <c r="B981" s="147" t="s">
        <v>1171</v>
      </c>
      <c r="C981" s="147" t="s">
        <v>2737</v>
      </c>
      <c r="D981" s="147" t="s">
        <v>1034</v>
      </c>
      <c r="E981" s="147">
        <v>150</v>
      </c>
    </row>
    <row r="982" spans="2:5" x14ac:dyDescent="0.4">
      <c r="B982" s="147" t="s">
        <v>1172</v>
      </c>
      <c r="C982" s="147" t="s">
        <v>2738</v>
      </c>
      <c r="D982" s="147" t="s">
        <v>1034</v>
      </c>
      <c r="E982" s="147">
        <v>135</v>
      </c>
    </row>
    <row r="983" spans="2:5" x14ac:dyDescent="0.4">
      <c r="B983" s="147" t="s">
        <v>1173</v>
      </c>
      <c r="C983" s="147" t="s">
        <v>2739</v>
      </c>
      <c r="D983" s="147" t="s">
        <v>1034</v>
      </c>
      <c r="E983" s="147">
        <v>119</v>
      </c>
    </row>
    <row r="984" spans="2:5" x14ac:dyDescent="0.4">
      <c r="B984" s="147" t="s">
        <v>1174</v>
      </c>
      <c r="C984" s="147" t="s">
        <v>2740</v>
      </c>
      <c r="D984" s="147" t="s">
        <v>1034</v>
      </c>
      <c r="E984" s="147">
        <v>145</v>
      </c>
    </row>
    <row r="985" spans="2:5" x14ac:dyDescent="0.4">
      <c r="B985" s="147" t="s">
        <v>1771</v>
      </c>
      <c r="C985" s="147" t="s">
        <v>2743</v>
      </c>
      <c r="D985" s="147"/>
      <c r="E985" s="147">
        <v>1790</v>
      </c>
    </row>
    <row r="986" spans="2:5" x14ac:dyDescent="0.4">
      <c r="B986" s="147" t="s">
        <v>1772</v>
      </c>
      <c r="C986" s="147" t="s">
        <v>3125</v>
      </c>
      <c r="D986" s="147"/>
      <c r="E986" s="147">
        <v>7210</v>
      </c>
    </row>
    <row r="987" spans="2:5" x14ac:dyDescent="0.4">
      <c r="B987" s="147" t="s">
        <v>1773</v>
      </c>
      <c r="C987" s="147" t="s">
        <v>2745</v>
      </c>
      <c r="D987" s="147"/>
      <c r="E987" s="147">
        <v>2290</v>
      </c>
    </row>
    <row r="988" spans="2:5" x14ac:dyDescent="0.4">
      <c r="B988" s="147" t="s">
        <v>1774</v>
      </c>
      <c r="C988" s="147" t="s">
        <v>2746</v>
      </c>
      <c r="D988" s="147"/>
      <c r="E988" s="147">
        <v>7490</v>
      </c>
    </row>
    <row r="989" spans="2:5" x14ac:dyDescent="0.4">
      <c r="B989" s="147" t="s">
        <v>1775</v>
      </c>
      <c r="C989" s="147" t="s">
        <v>2747</v>
      </c>
      <c r="D989" s="147"/>
      <c r="E989" s="147">
        <v>20000</v>
      </c>
    </row>
    <row r="990" spans="2:5" x14ac:dyDescent="0.4">
      <c r="B990" s="147" t="s">
        <v>1776</v>
      </c>
      <c r="C990" s="147" t="s">
        <v>2748</v>
      </c>
      <c r="D990" s="147"/>
      <c r="E990" s="147">
        <v>35200</v>
      </c>
    </row>
    <row r="991" spans="2:5" x14ac:dyDescent="0.4">
      <c r="B991" s="147" t="s">
        <v>1777</v>
      </c>
      <c r="C991" s="147" t="s">
        <v>2749</v>
      </c>
      <c r="D991" s="147"/>
      <c r="E991" s="147">
        <v>9730</v>
      </c>
    </row>
    <row r="992" spans="2:5" x14ac:dyDescent="0.4">
      <c r="B992" s="147" t="s">
        <v>1778</v>
      </c>
      <c r="C992" s="147" t="s">
        <v>2750</v>
      </c>
      <c r="D992" s="147"/>
      <c r="E992" s="147">
        <v>1700</v>
      </c>
    </row>
    <row r="993" spans="2:5" x14ac:dyDescent="0.4">
      <c r="B993" s="147" t="s">
        <v>1779</v>
      </c>
      <c r="C993" s="147" t="s">
        <v>2751</v>
      </c>
      <c r="D993" s="147"/>
      <c r="E993" s="147">
        <v>7320</v>
      </c>
    </row>
    <row r="994" spans="2:5" x14ac:dyDescent="0.4">
      <c r="B994" s="147" t="s">
        <v>1780</v>
      </c>
      <c r="C994" s="147" t="s">
        <v>2752</v>
      </c>
      <c r="D994" s="147"/>
      <c r="E994" s="147">
        <v>13400</v>
      </c>
    </row>
    <row r="995" spans="2:5" x14ac:dyDescent="0.4">
      <c r="B995" s="147" t="s">
        <v>1781</v>
      </c>
      <c r="C995" s="147" t="s">
        <v>2753</v>
      </c>
      <c r="D995" s="147"/>
      <c r="E995" s="147">
        <v>20900</v>
      </c>
    </row>
    <row r="996" spans="2:5" x14ac:dyDescent="0.4">
      <c r="B996" s="147" t="s">
        <v>1178</v>
      </c>
      <c r="C996" s="147" t="s">
        <v>2754</v>
      </c>
      <c r="D996" s="147" t="s">
        <v>1634</v>
      </c>
      <c r="E996" s="147">
        <v>6390</v>
      </c>
    </row>
    <row r="997" spans="2:5" x14ac:dyDescent="0.4">
      <c r="B997" s="147" t="s">
        <v>1179</v>
      </c>
      <c r="C997" s="147" t="s">
        <v>2755</v>
      </c>
      <c r="D997" s="147" t="s">
        <v>1631</v>
      </c>
      <c r="E997" s="147">
        <v>12400</v>
      </c>
    </row>
    <row r="998" spans="2:5" x14ac:dyDescent="0.4">
      <c r="B998" s="147" t="s">
        <v>1180</v>
      </c>
      <c r="C998" s="147" t="s">
        <v>3274</v>
      </c>
      <c r="D998" s="147" t="s">
        <v>1631</v>
      </c>
      <c r="E998" s="147">
        <v>14600</v>
      </c>
    </row>
    <row r="999" spans="2:5" x14ac:dyDescent="0.4">
      <c r="B999" s="147" t="s">
        <v>1182</v>
      </c>
      <c r="C999" s="147" t="s">
        <v>2758</v>
      </c>
      <c r="D999" s="147" t="s">
        <v>1634</v>
      </c>
      <c r="E999" s="147">
        <v>12000</v>
      </c>
    </row>
    <row r="1000" spans="2:5" x14ac:dyDescent="0.4">
      <c r="B1000" s="147" t="s">
        <v>1183</v>
      </c>
      <c r="C1000" s="147" t="s">
        <v>3126</v>
      </c>
      <c r="D1000" s="147" t="s">
        <v>1631</v>
      </c>
      <c r="E1000" s="147">
        <v>14000</v>
      </c>
    </row>
    <row r="1001" spans="2:5" x14ac:dyDescent="0.4">
      <c r="B1001" s="147" t="s">
        <v>1184</v>
      </c>
      <c r="C1001" s="147" t="s">
        <v>3127</v>
      </c>
      <c r="D1001" s="147" t="s">
        <v>1631</v>
      </c>
      <c r="E1001" s="147">
        <v>14800</v>
      </c>
    </row>
    <row r="1002" spans="2:5" x14ac:dyDescent="0.4">
      <c r="B1002" s="147" t="s">
        <v>1782</v>
      </c>
      <c r="C1002" s="147" t="s">
        <v>3398</v>
      </c>
      <c r="D1002" s="147" t="s">
        <v>1633</v>
      </c>
      <c r="E1002" s="147">
        <v>14800</v>
      </c>
    </row>
    <row r="1003" spans="2:5" x14ac:dyDescent="0.4">
      <c r="B1003" s="147" t="s">
        <v>1186</v>
      </c>
      <c r="C1003" s="147" t="s">
        <v>2761</v>
      </c>
      <c r="D1003" s="147"/>
      <c r="E1003" s="147" t="s">
        <v>1783</v>
      </c>
    </row>
    <row r="1004" spans="2:5" x14ac:dyDescent="0.4">
      <c r="B1004" s="147" t="s">
        <v>1187</v>
      </c>
      <c r="C1004" s="147" t="s">
        <v>3128</v>
      </c>
      <c r="D1004" s="147"/>
      <c r="E1004" s="147">
        <v>762000</v>
      </c>
    </row>
    <row r="1005" spans="2:5" x14ac:dyDescent="0.4">
      <c r="B1005" s="147" t="s">
        <v>1784</v>
      </c>
      <c r="C1005" s="147" t="s">
        <v>3129</v>
      </c>
      <c r="D1005" s="147"/>
      <c r="E1005" s="147">
        <v>830000</v>
      </c>
    </row>
    <row r="1006" spans="2:5" x14ac:dyDescent="0.4">
      <c r="B1006" s="147" t="s">
        <v>1188</v>
      </c>
      <c r="C1006" s="147" t="s">
        <v>2764</v>
      </c>
      <c r="D1006" s="147"/>
      <c r="E1006" s="147">
        <v>33000</v>
      </c>
    </row>
    <row r="1007" spans="2:5" x14ac:dyDescent="0.4">
      <c r="B1007" s="147" t="s">
        <v>1189</v>
      </c>
      <c r="C1007" s="147" t="s">
        <v>2765</v>
      </c>
      <c r="D1007" s="147"/>
      <c r="E1007" s="147">
        <v>38200</v>
      </c>
    </row>
    <row r="1008" spans="2:5" x14ac:dyDescent="0.4">
      <c r="B1008" s="147" t="s">
        <v>1190</v>
      </c>
      <c r="C1008" s="147" t="s">
        <v>2766</v>
      </c>
      <c r="D1008" s="147"/>
      <c r="E1008" s="147">
        <v>54200</v>
      </c>
    </row>
    <row r="1009" spans="2:5" x14ac:dyDescent="0.4">
      <c r="B1009" s="147" t="s">
        <v>1191</v>
      </c>
      <c r="C1009" s="147" t="s">
        <v>2767</v>
      </c>
      <c r="D1009" s="147"/>
      <c r="E1009" s="147">
        <v>16700</v>
      </c>
    </row>
    <row r="1010" spans="2:5" x14ac:dyDescent="0.4">
      <c r="B1010" s="147" t="s">
        <v>1192</v>
      </c>
      <c r="C1010" s="147" t="s">
        <v>2768</v>
      </c>
      <c r="D1010" s="147"/>
      <c r="E1010" s="147">
        <v>39500</v>
      </c>
    </row>
    <row r="1011" spans="2:5" x14ac:dyDescent="0.4">
      <c r="B1011" s="147" t="s">
        <v>1193</v>
      </c>
      <c r="C1011" s="147" t="s">
        <v>2769</v>
      </c>
      <c r="D1011" s="147"/>
      <c r="E1011" s="147">
        <v>2930</v>
      </c>
    </row>
    <row r="1012" spans="2:5" x14ac:dyDescent="0.4">
      <c r="B1012" s="147" t="s">
        <v>1194</v>
      </c>
      <c r="C1012" s="147" t="s">
        <v>2770</v>
      </c>
      <c r="D1012" s="147"/>
      <c r="E1012" s="147">
        <v>11700</v>
      </c>
    </row>
    <row r="1013" spans="2:5" x14ac:dyDescent="0.4">
      <c r="B1013" s="147" t="s">
        <v>1195</v>
      </c>
      <c r="C1013" s="147" t="s">
        <v>2771</v>
      </c>
      <c r="D1013" s="147"/>
      <c r="E1013" s="147">
        <v>58200</v>
      </c>
    </row>
    <row r="1014" spans="2:5" x14ac:dyDescent="0.4">
      <c r="B1014" s="147" t="s">
        <v>1785</v>
      </c>
      <c r="C1014" s="147" t="s">
        <v>2772</v>
      </c>
      <c r="D1014" s="147"/>
      <c r="E1014" s="147">
        <v>62300</v>
      </c>
    </row>
    <row r="1015" spans="2:5" x14ac:dyDescent="0.4">
      <c r="B1015" s="147" t="s">
        <v>1196</v>
      </c>
      <c r="C1015" s="147" t="s">
        <v>3399</v>
      </c>
      <c r="D1015" s="147"/>
      <c r="E1015" s="147">
        <v>773000</v>
      </c>
    </row>
    <row r="1016" spans="2:5" x14ac:dyDescent="0.4">
      <c r="B1016" s="147" t="s">
        <v>1786</v>
      </c>
      <c r="C1016" s="147" t="s">
        <v>3400</v>
      </c>
      <c r="D1016" s="147"/>
      <c r="E1016" s="147">
        <v>115000</v>
      </c>
    </row>
    <row r="1017" spans="2:5" x14ac:dyDescent="0.4">
      <c r="B1017" s="147" t="s">
        <v>1197</v>
      </c>
      <c r="C1017" s="147" t="s">
        <v>2774</v>
      </c>
      <c r="D1017" s="147"/>
      <c r="E1017" s="147">
        <v>116000</v>
      </c>
    </row>
    <row r="1018" spans="2:5" x14ac:dyDescent="0.4">
      <c r="B1018" s="147" t="s">
        <v>1198</v>
      </c>
      <c r="C1018" s="147" t="s">
        <v>2775</v>
      </c>
      <c r="D1018" s="147"/>
      <c r="E1018" s="147">
        <v>176000</v>
      </c>
    </row>
    <row r="1019" spans="2:5" x14ac:dyDescent="0.4">
      <c r="B1019" s="147" t="s">
        <v>1199</v>
      </c>
      <c r="C1019" s="147" t="s">
        <v>2776</v>
      </c>
      <c r="D1019" s="147"/>
      <c r="E1019" s="147">
        <v>16100</v>
      </c>
    </row>
    <row r="1020" spans="2:5" x14ac:dyDescent="0.4">
      <c r="B1020" s="147" t="s">
        <v>1200</v>
      </c>
      <c r="C1020" s="147" t="s">
        <v>2777</v>
      </c>
      <c r="D1020" s="147"/>
      <c r="E1020" s="147">
        <v>30700</v>
      </c>
    </row>
    <row r="1021" spans="2:5" x14ac:dyDescent="0.4">
      <c r="B1021" s="147" t="s">
        <v>1201</v>
      </c>
      <c r="C1021" s="147" t="s">
        <v>2778</v>
      </c>
      <c r="D1021" s="147" t="s">
        <v>1627</v>
      </c>
      <c r="E1021" s="147">
        <v>16</v>
      </c>
    </row>
    <row r="1022" spans="2:5" x14ac:dyDescent="0.4">
      <c r="B1022" s="147" t="s">
        <v>1202</v>
      </c>
      <c r="C1022" s="147" t="s">
        <v>2779</v>
      </c>
      <c r="D1022" s="147"/>
      <c r="E1022" s="147">
        <v>40700</v>
      </c>
    </row>
    <row r="1023" spans="2:5" x14ac:dyDescent="0.4">
      <c r="B1023" s="147" t="s">
        <v>1787</v>
      </c>
      <c r="C1023" s="147" t="s">
        <v>3130</v>
      </c>
      <c r="D1023" s="147"/>
      <c r="E1023" s="147">
        <v>505</v>
      </c>
    </row>
    <row r="1024" spans="2:5" x14ac:dyDescent="0.4">
      <c r="B1024" s="147" t="s">
        <v>1203</v>
      </c>
      <c r="C1024" s="147" t="s">
        <v>2781</v>
      </c>
      <c r="D1024" s="147"/>
      <c r="E1024" s="147">
        <v>3850</v>
      </c>
    </row>
    <row r="1025" spans="2:5" x14ac:dyDescent="0.4">
      <c r="B1025" s="147" t="s">
        <v>1204</v>
      </c>
      <c r="C1025" s="147" t="s">
        <v>2782</v>
      </c>
      <c r="D1025" s="147" t="s">
        <v>1534</v>
      </c>
      <c r="E1025" s="147">
        <v>6</v>
      </c>
    </row>
    <row r="1026" spans="2:5" x14ac:dyDescent="0.4">
      <c r="B1026" s="147" t="s">
        <v>1205</v>
      </c>
      <c r="C1026" s="147" t="s">
        <v>2783</v>
      </c>
      <c r="D1026" s="147" t="s">
        <v>1534</v>
      </c>
      <c r="E1026" s="147">
        <v>10</v>
      </c>
    </row>
    <row r="1027" spans="2:5" x14ac:dyDescent="0.4">
      <c r="B1027" s="147" t="s">
        <v>1206</v>
      </c>
      <c r="C1027" s="147" t="s">
        <v>2784</v>
      </c>
      <c r="D1027" s="147" t="s">
        <v>1634</v>
      </c>
      <c r="E1027" s="147">
        <v>35</v>
      </c>
    </row>
    <row r="1028" spans="2:5" x14ac:dyDescent="0.4">
      <c r="B1028" s="147" t="s">
        <v>1207</v>
      </c>
      <c r="C1028" s="147" t="s">
        <v>2785</v>
      </c>
      <c r="D1028" s="147" t="s">
        <v>1534</v>
      </c>
      <c r="E1028" s="147">
        <v>25</v>
      </c>
    </row>
    <row r="1029" spans="2:5" x14ac:dyDescent="0.4">
      <c r="B1029" s="147" t="s">
        <v>1208</v>
      </c>
      <c r="C1029" s="147" t="s">
        <v>2786</v>
      </c>
      <c r="D1029" s="147" t="s">
        <v>1534</v>
      </c>
      <c r="E1029" s="147">
        <v>452</v>
      </c>
    </row>
    <row r="1030" spans="2:5" x14ac:dyDescent="0.4">
      <c r="B1030" s="147" t="s">
        <v>1209</v>
      </c>
      <c r="C1030" s="147" t="s">
        <v>2787</v>
      </c>
      <c r="D1030" s="147"/>
      <c r="E1030" s="147">
        <v>142</v>
      </c>
    </row>
    <row r="1031" spans="2:5" x14ac:dyDescent="0.4">
      <c r="B1031" s="147" t="s">
        <v>1210</v>
      </c>
      <c r="C1031" s="147" t="s">
        <v>2788</v>
      </c>
      <c r="D1031" s="147"/>
      <c r="E1031" s="147">
        <v>309</v>
      </c>
    </row>
    <row r="1032" spans="2:5" x14ac:dyDescent="0.4">
      <c r="B1032" s="147" t="s">
        <v>1211</v>
      </c>
      <c r="C1032" s="147" t="s">
        <v>2789</v>
      </c>
      <c r="D1032" s="147"/>
      <c r="E1032" s="147">
        <v>183</v>
      </c>
    </row>
    <row r="1033" spans="2:5" x14ac:dyDescent="0.4">
      <c r="B1033" s="147" t="s">
        <v>1212</v>
      </c>
      <c r="C1033" s="147" t="s">
        <v>2790</v>
      </c>
      <c r="D1033" s="147"/>
      <c r="E1033" s="147">
        <v>94</v>
      </c>
    </row>
    <row r="1034" spans="2:5" x14ac:dyDescent="0.4">
      <c r="B1034" s="147" t="s">
        <v>1213</v>
      </c>
      <c r="C1034" s="147" t="s">
        <v>2791</v>
      </c>
      <c r="D1034" s="147"/>
      <c r="E1034" s="147">
        <v>147</v>
      </c>
    </row>
    <row r="1035" spans="2:5" x14ac:dyDescent="0.4">
      <c r="B1035" s="147" t="s">
        <v>1214</v>
      </c>
      <c r="C1035" s="147" t="s">
        <v>2792</v>
      </c>
      <c r="D1035" s="147"/>
      <c r="E1035" s="147">
        <v>1630</v>
      </c>
    </row>
    <row r="1036" spans="2:5" x14ac:dyDescent="0.4">
      <c r="B1036" s="147" t="s">
        <v>1215</v>
      </c>
      <c r="C1036" s="147" t="s">
        <v>2793</v>
      </c>
      <c r="D1036" s="147"/>
      <c r="E1036" s="147">
        <v>2110</v>
      </c>
    </row>
    <row r="1037" spans="2:5" x14ac:dyDescent="0.4">
      <c r="B1037" s="147" t="s">
        <v>1216</v>
      </c>
      <c r="C1037" s="147" t="s">
        <v>2794</v>
      </c>
      <c r="D1037" s="147"/>
      <c r="E1037" s="147">
        <v>2610</v>
      </c>
    </row>
    <row r="1038" spans="2:5" x14ac:dyDescent="0.4">
      <c r="B1038" s="147" t="s">
        <v>1788</v>
      </c>
      <c r="C1038" s="147" t="s">
        <v>2795</v>
      </c>
      <c r="D1038" s="147"/>
      <c r="E1038" s="147">
        <v>569</v>
      </c>
    </row>
    <row r="1039" spans="2:5" x14ac:dyDescent="0.4">
      <c r="B1039" s="147" t="s">
        <v>1217</v>
      </c>
      <c r="C1039" s="147" t="s">
        <v>2796</v>
      </c>
      <c r="D1039" s="147"/>
      <c r="E1039" s="147">
        <v>616</v>
      </c>
    </row>
    <row r="1040" spans="2:5" x14ac:dyDescent="0.4">
      <c r="B1040" s="147" t="s">
        <v>1218</v>
      </c>
      <c r="C1040" s="147" t="s">
        <v>2797</v>
      </c>
      <c r="D1040" s="147"/>
      <c r="E1040" s="147">
        <v>88</v>
      </c>
    </row>
    <row r="1041" spans="2:5" x14ac:dyDescent="0.4">
      <c r="B1041" s="147" t="s">
        <v>1219</v>
      </c>
      <c r="C1041" s="147" t="s">
        <v>2798</v>
      </c>
      <c r="D1041" s="147"/>
      <c r="E1041" s="147">
        <v>447</v>
      </c>
    </row>
    <row r="1042" spans="2:5" x14ac:dyDescent="0.4">
      <c r="B1042" s="147" t="s">
        <v>1220</v>
      </c>
      <c r="C1042" s="147" t="s">
        <v>2799</v>
      </c>
      <c r="D1042" s="147"/>
      <c r="E1042" s="147">
        <v>1510</v>
      </c>
    </row>
    <row r="1043" spans="2:5" x14ac:dyDescent="0.4">
      <c r="B1043" s="147" t="s">
        <v>1221</v>
      </c>
      <c r="C1043" s="147" t="s">
        <v>2800</v>
      </c>
      <c r="D1043" s="147"/>
      <c r="E1043" s="147">
        <v>4380</v>
      </c>
    </row>
    <row r="1044" spans="2:5" x14ac:dyDescent="0.4">
      <c r="B1044" s="147" t="s">
        <v>1222</v>
      </c>
      <c r="C1044" s="147" t="s">
        <v>2801</v>
      </c>
      <c r="D1044" s="147"/>
      <c r="E1044" s="147">
        <v>4060</v>
      </c>
    </row>
    <row r="1045" spans="2:5" x14ac:dyDescent="0.4">
      <c r="B1045" s="147" t="s">
        <v>1223</v>
      </c>
      <c r="C1045" s="147" t="s">
        <v>2802</v>
      </c>
      <c r="D1045" s="147"/>
      <c r="E1045" s="147">
        <v>264</v>
      </c>
    </row>
    <row r="1046" spans="2:5" x14ac:dyDescent="0.4">
      <c r="B1046" s="147" t="s">
        <v>1224</v>
      </c>
      <c r="C1046" s="147" t="s">
        <v>2803</v>
      </c>
      <c r="D1046" s="147"/>
      <c r="E1046" s="147">
        <v>897</v>
      </c>
    </row>
    <row r="1047" spans="2:5" x14ac:dyDescent="0.4">
      <c r="B1047" s="147" t="s">
        <v>1225</v>
      </c>
      <c r="C1047" s="147" t="s">
        <v>2804</v>
      </c>
      <c r="D1047" s="147"/>
      <c r="E1047" s="147">
        <v>233</v>
      </c>
    </row>
    <row r="1048" spans="2:5" x14ac:dyDescent="0.4">
      <c r="B1048" s="147" t="s">
        <v>1226</v>
      </c>
      <c r="C1048" s="147" t="s">
        <v>3131</v>
      </c>
      <c r="D1048" s="147"/>
      <c r="E1048" s="147">
        <v>561</v>
      </c>
    </row>
    <row r="1049" spans="2:5" x14ac:dyDescent="0.4">
      <c r="B1049" s="147" t="s">
        <v>1227</v>
      </c>
      <c r="C1049" s="147" t="s">
        <v>3132</v>
      </c>
      <c r="D1049" s="147"/>
      <c r="E1049" s="147">
        <v>645</v>
      </c>
    </row>
    <row r="1050" spans="2:5" x14ac:dyDescent="0.4">
      <c r="B1050" s="147" t="s">
        <v>1228</v>
      </c>
      <c r="C1050" s="147" t="s">
        <v>3133</v>
      </c>
      <c r="D1050" s="147"/>
      <c r="E1050" s="147">
        <v>1650</v>
      </c>
    </row>
    <row r="1051" spans="2:5" x14ac:dyDescent="0.4">
      <c r="B1051" s="147" t="s">
        <v>1229</v>
      </c>
      <c r="C1051" s="147" t="s">
        <v>3134</v>
      </c>
      <c r="D1051" s="147"/>
      <c r="E1051" s="147">
        <v>1720</v>
      </c>
    </row>
    <row r="1052" spans="2:5" x14ac:dyDescent="0.4">
      <c r="B1052" s="147" t="s">
        <v>1230</v>
      </c>
      <c r="C1052" s="147" t="s">
        <v>2809</v>
      </c>
      <c r="D1052" s="147"/>
      <c r="E1052" s="147">
        <v>741</v>
      </c>
    </row>
    <row r="1053" spans="2:5" x14ac:dyDescent="0.4">
      <c r="B1053" s="147" t="s">
        <v>1231</v>
      </c>
      <c r="C1053" s="147" t="s">
        <v>2810</v>
      </c>
      <c r="D1053" s="147"/>
      <c r="E1053" s="147">
        <v>2090</v>
      </c>
    </row>
    <row r="1054" spans="2:5" x14ac:dyDescent="0.4">
      <c r="B1054" s="147" t="s">
        <v>1232</v>
      </c>
      <c r="C1054" s="147" t="s">
        <v>2811</v>
      </c>
      <c r="D1054" s="147"/>
      <c r="E1054" s="147">
        <v>4610</v>
      </c>
    </row>
    <row r="1055" spans="2:5" x14ac:dyDescent="0.4">
      <c r="B1055" s="147" t="s">
        <v>1233</v>
      </c>
      <c r="C1055" s="147" t="s">
        <v>2812</v>
      </c>
      <c r="D1055" s="147" t="s">
        <v>1710</v>
      </c>
      <c r="E1055" s="147">
        <v>2560</v>
      </c>
    </row>
    <row r="1056" spans="2:5" x14ac:dyDescent="0.4">
      <c r="B1056" s="147" t="s">
        <v>1234</v>
      </c>
      <c r="C1056" s="147" t="s">
        <v>2813</v>
      </c>
      <c r="D1056" s="147" t="s">
        <v>1710</v>
      </c>
      <c r="E1056" s="147">
        <v>1920</v>
      </c>
    </row>
    <row r="1057" spans="2:5" x14ac:dyDescent="0.4">
      <c r="B1057" s="147" t="s">
        <v>1236</v>
      </c>
      <c r="C1057" s="147" t="s">
        <v>1235</v>
      </c>
      <c r="D1057" s="147"/>
      <c r="E1057" s="147">
        <v>2500</v>
      </c>
    </row>
    <row r="1058" spans="2:5" x14ac:dyDescent="0.4">
      <c r="B1058" s="147" t="s">
        <v>1238</v>
      </c>
      <c r="C1058" s="147" t="s">
        <v>1237</v>
      </c>
      <c r="D1058" s="147"/>
      <c r="E1058" s="147">
        <v>2850</v>
      </c>
    </row>
    <row r="1059" spans="2:5" x14ac:dyDescent="0.4">
      <c r="B1059" s="147" t="s">
        <v>1240</v>
      </c>
      <c r="C1059" s="147" t="s">
        <v>1239</v>
      </c>
      <c r="D1059" s="147"/>
      <c r="E1059" s="147">
        <v>3340</v>
      </c>
    </row>
    <row r="1060" spans="2:5" x14ac:dyDescent="0.4">
      <c r="B1060" s="147" t="s">
        <v>1789</v>
      </c>
      <c r="C1060" s="147" t="s">
        <v>2814</v>
      </c>
      <c r="D1060" s="147" t="s">
        <v>1241</v>
      </c>
      <c r="E1060" s="147">
        <v>9420</v>
      </c>
    </row>
    <row r="1061" spans="2:5" x14ac:dyDescent="0.4">
      <c r="B1061" s="147" t="s">
        <v>1244</v>
      </c>
      <c r="C1061" s="147" t="s">
        <v>1243</v>
      </c>
      <c r="D1061" s="147"/>
      <c r="E1061" s="147">
        <v>20200</v>
      </c>
    </row>
    <row r="1062" spans="2:5" x14ac:dyDescent="0.4">
      <c r="B1062" s="147" t="s">
        <v>1246</v>
      </c>
      <c r="C1062" s="147" t="s">
        <v>1245</v>
      </c>
      <c r="D1062" s="147"/>
      <c r="E1062" s="147">
        <v>35000</v>
      </c>
    </row>
    <row r="1063" spans="2:5" x14ac:dyDescent="0.4">
      <c r="B1063" s="147" t="s">
        <v>1248</v>
      </c>
      <c r="C1063" s="147" t="s">
        <v>1247</v>
      </c>
      <c r="D1063" s="147"/>
      <c r="E1063" s="147">
        <v>23700</v>
      </c>
    </row>
    <row r="1064" spans="2:5" x14ac:dyDescent="0.4">
      <c r="B1064" s="147" t="s">
        <v>1250</v>
      </c>
      <c r="C1064" s="147" t="s">
        <v>1249</v>
      </c>
      <c r="D1064" s="147"/>
      <c r="E1064" s="147">
        <v>58200</v>
      </c>
    </row>
    <row r="1065" spans="2:5" x14ac:dyDescent="0.4">
      <c r="B1065" s="147" t="s">
        <v>1252</v>
      </c>
      <c r="C1065" s="147" t="s">
        <v>1251</v>
      </c>
      <c r="D1065" s="147"/>
      <c r="E1065" s="147">
        <v>6200</v>
      </c>
    </row>
    <row r="1066" spans="2:5" x14ac:dyDescent="0.4">
      <c r="B1066" s="147" t="s">
        <v>1254</v>
      </c>
      <c r="C1066" s="147" t="s">
        <v>1253</v>
      </c>
      <c r="D1066" s="147"/>
      <c r="E1066" s="147">
        <v>3610</v>
      </c>
    </row>
    <row r="1067" spans="2:5" x14ac:dyDescent="0.4">
      <c r="B1067" s="147" t="s">
        <v>1256</v>
      </c>
      <c r="C1067" s="147" t="s">
        <v>1255</v>
      </c>
      <c r="D1067" s="147"/>
      <c r="E1067" s="147">
        <v>4090</v>
      </c>
    </row>
    <row r="1068" spans="2:5" x14ac:dyDescent="0.4">
      <c r="B1068" s="147" t="s">
        <v>1258</v>
      </c>
      <c r="C1068" s="147" t="s">
        <v>1257</v>
      </c>
      <c r="D1068" s="147"/>
      <c r="E1068" s="147">
        <v>1260</v>
      </c>
    </row>
    <row r="1069" spans="2:5" x14ac:dyDescent="0.4">
      <c r="B1069" s="147" t="s">
        <v>1260</v>
      </c>
      <c r="C1069" s="147" t="s">
        <v>1259</v>
      </c>
      <c r="D1069" s="147"/>
      <c r="E1069" s="147">
        <v>2800</v>
      </c>
    </row>
    <row r="1070" spans="2:5" x14ac:dyDescent="0.4">
      <c r="B1070" s="147" t="s">
        <v>1262</v>
      </c>
      <c r="C1070" s="147" t="s">
        <v>1261</v>
      </c>
      <c r="D1070" s="147"/>
      <c r="E1070" s="147">
        <v>14100</v>
      </c>
    </row>
    <row r="1071" spans="2:5" x14ac:dyDescent="0.4">
      <c r="B1071" s="147" t="s">
        <v>1264</v>
      </c>
      <c r="C1071" s="147" t="s">
        <v>1263</v>
      </c>
      <c r="D1071" s="147"/>
      <c r="E1071" s="147">
        <v>13700</v>
      </c>
    </row>
    <row r="1072" spans="2:5" x14ac:dyDescent="0.4">
      <c r="B1072" s="147" t="s">
        <v>1266</v>
      </c>
      <c r="C1072" s="147" t="s">
        <v>1265</v>
      </c>
      <c r="D1072" s="147"/>
      <c r="E1072" s="147">
        <v>26100</v>
      </c>
    </row>
    <row r="1073" spans="2:5" x14ac:dyDescent="0.4">
      <c r="B1073" s="147" t="s">
        <v>1268</v>
      </c>
      <c r="C1073" s="147" t="s">
        <v>1267</v>
      </c>
      <c r="D1073" s="147"/>
      <c r="E1073" s="147">
        <v>16200</v>
      </c>
    </row>
    <row r="1074" spans="2:5" x14ac:dyDescent="0.4">
      <c r="B1074" s="147" t="s">
        <v>1270</v>
      </c>
      <c r="C1074" s="147" t="s">
        <v>1269</v>
      </c>
      <c r="D1074" s="147"/>
      <c r="E1074" s="147">
        <v>3580</v>
      </c>
    </row>
    <row r="1075" spans="2:5" x14ac:dyDescent="0.4">
      <c r="B1075" s="147" t="s">
        <v>1272</v>
      </c>
      <c r="C1075" s="147" t="s">
        <v>1271</v>
      </c>
      <c r="D1075" s="147"/>
      <c r="E1075" s="147">
        <v>13800</v>
      </c>
    </row>
    <row r="1076" spans="2:5" x14ac:dyDescent="0.4">
      <c r="B1076" s="147" t="s">
        <v>1274</v>
      </c>
      <c r="C1076" s="147" t="s">
        <v>1273</v>
      </c>
      <c r="D1076" s="147"/>
      <c r="E1076" s="147">
        <v>3400</v>
      </c>
    </row>
    <row r="1077" spans="2:5" x14ac:dyDescent="0.4">
      <c r="B1077" s="147" t="s">
        <v>1276</v>
      </c>
      <c r="C1077" s="147" t="s">
        <v>1275</v>
      </c>
      <c r="D1077" s="147"/>
      <c r="E1077" s="147">
        <v>7530</v>
      </c>
    </row>
    <row r="1078" spans="2:5" x14ac:dyDescent="0.4">
      <c r="B1078" s="147" t="s">
        <v>1277</v>
      </c>
      <c r="C1078" s="147" t="s">
        <v>2815</v>
      </c>
      <c r="D1078" s="147"/>
      <c r="E1078" s="147">
        <v>4110</v>
      </c>
    </row>
    <row r="1079" spans="2:5" x14ac:dyDescent="0.4">
      <c r="B1079" s="147" t="s">
        <v>1278</v>
      </c>
      <c r="C1079" s="147" t="s">
        <v>2816</v>
      </c>
      <c r="D1079" s="147"/>
      <c r="E1079" s="147">
        <v>5790</v>
      </c>
    </row>
    <row r="1080" spans="2:5" x14ac:dyDescent="0.4">
      <c r="B1080" s="147" t="s">
        <v>1279</v>
      </c>
      <c r="C1080" s="147" t="s">
        <v>2817</v>
      </c>
      <c r="D1080" s="147"/>
      <c r="E1080" s="147">
        <v>3800</v>
      </c>
    </row>
    <row r="1081" spans="2:5" x14ac:dyDescent="0.4">
      <c r="B1081" s="147" t="s">
        <v>1280</v>
      </c>
      <c r="C1081" s="147" t="s">
        <v>2818</v>
      </c>
      <c r="D1081" s="147"/>
      <c r="E1081" s="147">
        <v>6080</v>
      </c>
    </row>
    <row r="1082" spans="2:5" x14ac:dyDescent="0.4">
      <c r="B1082" s="147" t="s">
        <v>1281</v>
      </c>
      <c r="C1082" s="147" t="s">
        <v>2819</v>
      </c>
      <c r="D1082" s="147"/>
      <c r="E1082" s="147">
        <v>4080</v>
      </c>
    </row>
    <row r="1083" spans="2:5" x14ac:dyDescent="0.4">
      <c r="B1083" s="147" t="s">
        <v>1282</v>
      </c>
      <c r="C1083" s="147" t="s">
        <v>2820</v>
      </c>
      <c r="D1083" s="147"/>
      <c r="E1083" s="147">
        <v>2740</v>
      </c>
    </row>
    <row r="1084" spans="2:5" x14ac:dyDescent="0.4">
      <c r="B1084" s="147" t="s">
        <v>1283</v>
      </c>
      <c r="C1084" s="147" t="s">
        <v>2821</v>
      </c>
      <c r="D1084" s="147"/>
      <c r="E1084" s="147">
        <v>6140</v>
      </c>
    </row>
    <row r="1085" spans="2:5" x14ac:dyDescent="0.4">
      <c r="B1085" s="147" t="s">
        <v>1285</v>
      </c>
      <c r="C1085" s="147" t="s">
        <v>1284</v>
      </c>
      <c r="D1085" s="147"/>
      <c r="E1085" s="147">
        <v>406000</v>
      </c>
    </row>
    <row r="1086" spans="2:5" x14ac:dyDescent="0.4">
      <c r="B1086" s="147" t="s">
        <v>1790</v>
      </c>
      <c r="C1086" s="147" t="s">
        <v>2822</v>
      </c>
      <c r="D1086" s="147" t="s">
        <v>1791</v>
      </c>
      <c r="E1086" s="147">
        <v>167</v>
      </c>
    </row>
    <row r="1087" spans="2:5" x14ac:dyDescent="0.4">
      <c r="B1087" s="147" t="s">
        <v>1792</v>
      </c>
      <c r="C1087" s="147" t="s">
        <v>2823</v>
      </c>
      <c r="D1087" s="147" t="s">
        <v>1631</v>
      </c>
      <c r="E1087" s="147">
        <v>766</v>
      </c>
    </row>
    <row r="1088" spans="2:5" x14ac:dyDescent="0.4">
      <c r="B1088" s="147" t="s">
        <v>1522</v>
      </c>
      <c r="C1088" s="147" t="s">
        <v>3275</v>
      </c>
      <c r="D1088" s="147"/>
      <c r="E1088" s="147">
        <v>1110000</v>
      </c>
    </row>
    <row r="1089" spans="2:5" x14ac:dyDescent="0.4">
      <c r="B1089" s="147" t="s">
        <v>1287</v>
      </c>
      <c r="C1089" s="147" t="s">
        <v>1286</v>
      </c>
      <c r="D1089" s="147" t="s">
        <v>3401</v>
      </c>
      <c r="E1089" s="147">
        <v>5607</v>
      </c>
    </row>
    <row r="1090" spans="2:5" x14ac:dyDescent="0.4">
      <c r="B1090" s="147" t="s">
        <v>1289</v>
      </c>
      <c r="C1090" s="147" t="s">
        <v>1288</v>
      </c>
      <c r="D1090" s="147" t="s">
        <v>3401</v>
      </c>
      <c r="E1090" s="147">
        <v>5590</v>
      </c>
    </row>
    <row r="1091" spans="2:5" x14ac:dyDescent="0.4">
      <c r="B1091" s="147" t="s">
        <v>1291</v>
      </c>
      <c r="C1091" s="147" t="s">
        <v>1290</v>
      </c>
      <c r="D1091" s="147" t="s">
        <v>3401</v>
      </c>
      <c r="E1091" s="147">
        <v>5740</v>
      </c>
    </row>
    <row r="1092" spans="2:5" x14ac:dyDescent="0.4">
      <c r="B1092" s="147" t="s">
        <v>1293</v>
      </c>
      <c r="C1092" s="147" t="s">
        <v>1292</v>
      </c>
      <c r="D1092" s="147" t="s">
        <v>3401</v>
      </c>
      <c r="E1092" s="147">
        <v>5567</v>
      </c>
    </row>
    <row r="1093" spans="2:5" x14ac:dyDescent="0.4">
      <c r="B1093" s="147" t="s">
        <v>1295</v>
      </c>
      <c r="C1093" s="147" t="s">
        <v>1294</v>
      </c>
      <c r="D1093" s="147" t="s">
        <v>3401</v>
      </c>
      <c r="E1093" s="147">
        <v>3149</v>
      </c>
    </row>
    <row r="1094" spans="2:5" x14ac:dyDescent="0.4">
      <c r="B1094" s="147" t="s">
        <v>1297</v>
      </c>
      <c r="C1094" s="147" t="s">
        <v>1296</v>
      </c>
      <c r="D1094" s="147" t="s">
        <v>3401</v>
      </c>
      <c r="E1094" s="147">
        <v>3706</v>
      </c>
    </row>
    <row r="1095" spans="2:5" x14ac:dyDescent="0.4">
      <c r="B1095" s="147" t="s">
        <v>1299</v>
      </c>
      <c r="C1095" s="147" t="s">
        <v>1298</v>
      </c>
      <c r="D1095" s="147" t="s">
        <v>3401</v>
      </c>
      <c r="E1095" s="147">
        <v>143</v>
      </c>
    </row>
    <row r="1096" spans="2:5" x14ac:dyDescent="0.4">
      <c r="B1096" s="147" t="s">
        <v>1301</v>
      </c>
      <c r="C1096" s="147" t="s">
        <v>1300</v>
      </c>
      <c r="D1096" s="147" t="s">
        <v>3401</v>
      </c>
      <c r="E1096" s="147">
        <v>176</v>
      </c>
    </row>
    <row r="1097" spans="2:5" x14ac:dyDescent="0.4">
      <c r="B1097" s="147" t="s">
        <v>1303</v>
      </c>
      <c r="C1097" s="147" t="s">
        <v>1302</v>
      </c>
      <c r="D1097" s="147" t="s">
        <v>3401</v>
      </c>
      <c r="E1097" s="147">
        <v>261</v>
      </c>
    </row>
    <row r="1098" spans="2:5" x14ac:dyDescent="0.4">
      <c r="B1098" s="147" t="s">
        <v>1308</v>
      </c>
      <c r="C1098" s="147" t="s">
        <v>1307</v>
      </c>
      <c r="D1098" s="147" t="s">
        <v>3401</v>
      </c>
      <c r="E1098" s="147">
        <v>25</v>
      </c>
    </row>
    <row r="1099" spans="2:5" x14ac:dyDescent="0.4">
      <c r="B1099" s="147" t="s">
        <v>1310</v>
      </c>
      <c r="C1099" s="147" t="s">
        <v>1309</v>
      </c>
      <c r="D1099" s="147" t="s">
        <v>3402</v>
      </c>
      <c r="E1099" s="147">
        <v>10</v>
      </c>
    </row>
    <row r="1100" spans="2:5" x14ac:dyDescent="0.4">
      <c r="B1100" s="147" t="s">
        <v>1312</v>
      </c>
      <c r="C1100" s="147" t="s">
        <v>1311</v>
      </c>
      <c r="D1100" s="147" t="s">
        <v>3402</v>
      </c>
      <c r="E1100" s="147">
        <v>52</v>
      </c>
    </row>
    <row r="1101" spans="2:5" x14ac:dyDescent="0.4">
      <c r="B1101" s="147" t="s">
        <v>1314</v>
      </c>
      <c r="C1101" s="147" t="s">
        <v>1313</v>
      </c>
      <c r="D1101" s="147" t="s">
        <v>3402</v>
      </c>
      <c r="E1101" s="147">
        <v>8</v>
      </c>
    </row>
    <row r="1102" spans="2:5" x14ac:dyDescent="0.4">
      <c r="B1102" s="147" t="s">
        <v>1316</v>
      </c>
      <c r="C1102" s="147" t="s">
        <v>1315</v>
      </c>
      <c r="D1102" s="147" t="s">
        <v>3402</v>
      </c>
      <c r="E1102" s="147">
        <v>4</v>
      </c>
    </row>
    <row r="1103" spans="2:5" x14ac:dyDescent="0.4">
      <c r="B1103" s="147" t="s">
        <v>1319</v>
      </c>
      <c r="C1103" s="147" t="s">
        <v>1318</v>
      </c>
      <c r="D1103" s="147" t="s">
        <v>1793</v>
      </c>
      <c r="E1103" s="147">
        <v>1870</v>
      </c>
    </row>
    <row r="1104" spans="2:5" x14ac:dyDescent="0.4">
      <c r="B1104" s="147" t="s">
        <v>1322</v>
      </c>
      <c r="C1104" s="147" t="s">
        <v>1321</v>
      </c>
      <c r="D1104" s="147" t="s">
        <v>1794</v>
      </c>
      <c r="E1104" s="147">
        <v>1010</v>
      </c>
    </row>
    <row r="1105" spans="2:5" x14ac:dyDescent="0.4">
      <c r="B1105" s="147" t="s">
        <v>1324</v>
      </c>
      <c r="C1105" s="147" t="s">
        <v>1323</v>
      </c>
      <c r="D1105" s="147" t="s">
        <v>1793</v>
      </c>
      <c r="E1105" s="147">
        <v>241</v>
      </c>
    </row>
    <row r="1106" spans="2:5" x14ac:dyDescent="0.4">
      <c r="B1106" s="147" t="s">
        <v>1326</v>
      </c>
      <c r="C1106" s="147" t="s">
        <v>1325</v>
      </c>
      <c r="D1106" s="147" t="s">
        <v>1794</v>
      </c>
      <c r="E1106" s="147">
        <v>235</v>
      </c>
    </row>
    <row r="1107" spans="2:5" x14ac:dyDescent="0.4">
      <c r="B1107" s="147" t="s">
        <v>1328</v>
      </c>
      <c r="C1107" s="147" t="s">
        <v>1327</v>
      </c>
      <c r="D1107" s="147" t="s">
        <v>1793</v>
      </c>
      <c r="E1107" s="147">
        <v>620</v>
      </c>
    </row>
    <row r="1108" spans="2:5" x14ac:dyDescent="0.4">
      <c r="B1108" s="147" t="s">
        <v>1330</v>
      </c>
      <c r="C1108" s="147" t="s">
        <v>1329</v>
      </c>
      <c r="D1108" s="147" t="s">
        <v>1794</v>
      </c>
      <c r="E1108" s="147">
        <v>866</v>
      </c>
    </row>
    <row r="1109" spans="2:5" x14ac:dyDescent="0.4">
      <c r="B1109" s="147" t="s">
        <v>1332</v>
      </c>
      <c r="C1109" s="147" t="s">
        <v>1331</v>
      </c>
      <c r="D1109" s="147" t="s">
        <v>1793</v>
      </c>
      <c r="E1109" s="147">
        <v>582</v>
      </c>
    </row>
    <row r="1110" spans="2:5" x14ac:dyDescent="0.4">
      <c r="B1110" s="147" t="s">
        <v>1334</v>
      </c>
      <c r="C1110" s="147" t="s">
        <v>1333</v>
      </c>
      <c r="D1110" s="147" t="s">
        <v>1794</v>
      </c>
      <c r="E1110" s="147">
        <v>733</v>
      </c>
    </row>
    <row r="1111" spans="2:5" x14ac:dyDescent="0.4">
      <c r="B1111" s="147" t="s">
        <v>1336</v>
      </c>
      <c r="C1111" s="147" t="s">
        <v>1335</v>
      </c>
      <c r="D1111" s="147" t="s">
        <v>3403</v>
      </c>
      <c r="E1111" s="147">
        <v>18</v>
      </c>
    </row>
    <row r="1112" spans="2:5" x14ac:dyDescent="0.4">
      <c r="B1112" s="147" t="s">
        <v>1338</v>
      </c>
      <c r="C1112" s="147" t="s">
        <v>1337</v>
      </c>
      <c r="D1112" s="147" t="s">
        <v>3404</v>
      </c>
      <c r="E1112" s="147">
        <v>4</v>
      </c>
    </row>
    <row r="1113" spans="2:5" x14ac:dyDescent="0.4">
      <c r="B1113" s="147" t="s">
        <v>1340</v>
      </c>
      <c r="C1113" s="147" t="s">
        <v>1339</v>
      </c>
      <c r="D1113" s="147" t="s">
        <v>3401</v>
      </c>
      <c r="E1113" s="147">
        <v>26</v>
      </c>
    </row>
    <row r="1114" spans="2:5" x14ac:dyDescent="0.4">
      <c r="B1114" s="147" t="s">
        <v>1342</v>
      </c>
      <c r="C1114" s="147" t="s">
        <v>1341</v>
      </c>
      <c r="D1114" s="147" t="s">
        <v>3401</v>
      </c>
      <c r="E1114" s="147">
        <v>595</v>
      </c>
    </row>
    <row r="1115" spans="2:5" x14ac:dyDescent="0.4">
      <c r="B1115" s="147" t="s">
        <v>1343</v>
      </c>
      <c r="C1115" s="147" t="s">
        <v>2827</v>
      </c>
      <c r="D1115" s="147" t="s">
        <v>3401</v>
      </c>
      <c r="E1115" s="147">
        <v>5</v>
      </c>
    </row>
    <row r="1116" spans="2:5" x14ac:dyDescent="0.4">
      <c r="B1116" s="147" t="s">
        <v>1345</v>
      </c>
      <c r="C1116" s="147" t="s">
        <v>1344</v>
      </c>
      <c r="D1116" s="147" t="s">
        <v>3404</v>
      </c>
      <c r="E1116" s="147">
        <v>3</v>
      </c>
    </row>
    <row r="1117" spans="2:5" x14ac:dyDescent="0.4">
      <c r="B1117" s="147" t="s">
        <v>1347</v>
      </c>
      <c r="C1117" s="147" t="s">
        <v>1346</v>
      </c>
      <c r="D1117" s="147" t="s">
        <v>3401</v>
      </c>
      <c r="E1117" s="147">
        <v>28</v>
      </c>
    </row>
    <row r="1118" spans="2:5" x14ac:dyDescent="0.4">
      <c r="B1118" s="147" t="s">
        <v>1349</v>
      </c>
      <c r="C1118" s="147" t="s">
        <v>1348</v>
      </c>
      <c r="D1118" s="147" t="s">
        <v>3404</v>
      </c>
      <c r="E1118" s="147">
        <v>18</v>
      </c>
    </row>
    <row r="1119" spans="2:5" x14ac:dyDescent="0.4">
      <c r="B1119" s="147" t="s">
        <v>1351</v>
      </c>
      <c r="C1119" s="147" t="s">
        <v>1350</v>
      </c>
      <c r="D1119" s="147" t="s">
        <v>3401</v>
      </c>
      <c r="E1119" s="147">
        <v>17</v>
      </c>
    </row>
    <row r="1120" spans="2:5" x14ac:dyDescent="0.4">
      <c r="B1120" s="147" t="s">
        <v>1795</v>
      </c>
      <c r="C1120" s="147" t="s">
        <v>2828</v>
      </c>
      <c r="D1120" s="147" t="s">
        <v>3401</v>
      </c>
      <c r="E1120" s="147">
        <v>461</v>
      </c>
    </row>
    <row r="1121" spans="2:5" x14ac:dyDescent="0.4">
      <c r="B1121" s="147" t="s">
        <v>1796</v>
      </c>
      <c r="C1121" s="147" t="s">
        <v>2829</v>
      </c>
      <c r="D1121" s="147" t="s">
        <v>3401</v>
      </c>
      <c r="E1121" s="147">
        <v>461</v>
      </c>
    </row>
    <row r="1122" spans="2:5" x14ac:dyDescent="0.4">
      <c r="B1122" s="147" t="s">
        <v>1797</v>
      </c>
      <c r="C1122" s="147" t="s">
        <v>2830</v>
      </c>
      <c r="D1122" s="147" t="s">
        <v>3401</v>
      </c>
      <c r="E1122" s="147">
        <v>259</v>
      </c>
    </row>
    <row r="1123" spans="2:5" x14ac:dyDescent="0.4">
      <c r="B1123" s="147" t="s">
        <v>1798</v>
      </c>
      <c r="C1123" s="147" t="s">
        <v>2831</v>
      </c>
      <c r="D1123" s="147" t="s">
        <v>3401</v>
      </c>
      <c r="E1123" s="147">
        <v>312</v>
      </c>
    </row>
    <row r="1124" spans="2:5" x14ac:dyDescent="0.4">
      <c r="B1124" s="147" t="s">
        <v>1352</v>
      </c>
      <c r="C1124" s="147" t="s">
        <v>2832</v>
      </c>
      <c r="D1124" s="147" t="s">
        <v>3401</v>
      </c>
      <c r="E1124" s="147">
        <v>103</v>
      </c>
    </row>
    <row r="1125" spans="2:5" x14ac:dyDescent="0.4">
      <c r="B1125" s="147" t="s">
        <v>1353</v>
      </c>
      <c r="C1125" s="147" t="s">
        <v>2833</v>
      </c>
      <c r="D1125" s="147" t="s">
        <v>3401</v>
      </c>
      <c r="E1125" s="147">
        <v>23</v>
      </c>
    </row>
    <row r="1126" spans="2:5" x14ac:dyDescent="0.4">
      <c r="B1126" s="147" t="s">
        <v>1355</v>
      </c>
      <c r="C1126" s="147" t="s">
        <v>1354</v>
      </c>
      <c r="D1126" s="147" t="s">
        <v>3401</v>
      </c>
      <c r="E1126" s="147">
        <v>737</v>
      </c>
    </row>
    <row r="1127" spans="2:5" x14ac:dyDescent="0.4">
      <c r="B1127" s="147" t="s">
        <v>1799</v>
      </c>
      <c r="C1127" s="147" t="s">
        <v>2834</v>
      </c>
      <c r="D1127" s="147" t="s">
        <v>3401</v>
      </c>
      <c r="E1127" s="147">
        <v>550</v>
      </c>
    </row>
    <row r="1128" spans="2:5" x14ac:dyDescent="0.4">
      <c r="B1128" s="147" t="s">
        <v>1800</v>
      </c>
      <c r="C1128" s="147" t="s">
        <v>2835</v>
      </c>
      <c r="D1128" s="147" t="s">
        <v>3401</v>
      </c>
      <c r="E1128" s="147">
        <v>581</v>
      </c>
    </row>
    <row r="1129" spans="2:5" x14ac:dyDescent="0.4">
      <c r="B1129" s="147" t="s">
        <v>1357</v>
      </c>
      <c r="C1129" s="147" t="s">
        <v>1356</v>
      </c>
      <c r="D1129" s="147" t="s">
        <v>3401</v>
      </c>
      <c r="E1129" s="147">
        <v>282</v>
      </c>
    </row>
    <row r="1130" spans="2:5" x14ac:dyDescent="0.4">
      <c r="B1130" s="147" t="s">
        <v>1801</v>
      </c>
      <c r="C1130" s="147" t="s">
        <v>2836</v>
      </c>
      <c r="D1130" s="147" t="s">
        <v>3401</v>
      </c>
      <c r="E1130" s="147">
        <v>202</v>
      </c>
    </row>
    <row r="1131" spans="2:5" x14ac:dyDescent="0.4">
      <c r="B1131" s="147" t="s">
        <v>1802</v>
      </c>
      <c r="C1131" s="147" t="s">
        <v>2837</v>
      </c>
      <c r="D1131" s="147" t="s">
        <v>3401</v>
      </c>
      <c r="E1131" s="147">
        <v>419</v>
      </c>
    </row>
    <row r="1132" spans="2:5" x14ac:dyDescent="0.4">
      <c r="B1132" s="147"/>
      <c r="C1132" s="147" t="s">
        <v>3405</v>
      </c>
      <c r="D1132" s="147"/>
      <c r="E1132" s="147"/>
    </row>
    <row r="1133" spans="2:5" x14ac:dyDescent="0.4">
      <c r="B1133" s="147" t="s">
        <v>1361</v>
      </c>
      <c r="C1133" s="147" t="s">
        <v>1360</v>
      </c>
      <c r="D1133" s="147" t="s">
        <v>3401</v>
      </c>
      <c r="E1133" s="147">
        <v>280</v>
      </c>
    </row>
    <row r="1134" spans="2:5" x14ac:dyDescent="0.4">
      <c r="B1134" s="147" t="s">
        <v>1364</v>
      </c>
      <c r="C1134" s="147" t="s">
        <v>1363</v>
      </c>
      <c r="D1134" s="147" t="s">
        <v>1803</v>
      </c>
      <c r="E1134" s="147">
        <v>66</v>
      </c>
    </row>
    <row r="1135" spans="2:5" x14ac:dyDescent="0.4">
      <c r="B1135" s="147" t="s">
        <v>1366</v>
      </c>
      <c r="C1135" s="147" t="s">
        <v>1365</v>
      </c>
      <c r="D1135" s="147" t="s">
        <v>1803</v>
      </c>
      <c r="E1135" s="147">
        <v>50</v>
      </c>
    </row>
    <row r="1136" spans="2:5" x14ac:dyDescent="0.4">
      <c r="B1136" s="147" t="s">
        <v>1368</v>
      </c>
      <c r="C1136" s="147" t="s">
        <v>1367</v>
      </c>
      <c r="D1136" s="147" t="s">
        <v>1803</v>
      </c>
      <c r="E1136" s="147">
        <v>111</v>
      </c>
    </row>
    <row r="1137" spans="2:5" x14ac:dyDescent="0.4">
      <c r="B1137" s="147" t="s">
        <v>1370</v>
      </c>
      <c r="C1137" s="147" t="s">
        <v>1369</v>
      </c>
      <c r="D1137" s="147" t="s">
        <v>1803</v>
      </c>
      <c r="E1137" s="147">
        <v>303</v>
      </c>
    </row>
    <row r="1138" spans="2:5" x14ac:dyDescent="0.4">
      <c r="B1138" s="147" t="s">
        <v>1372</v>
      </c>
      <c r="C1138" s="147" t="s">
        <v>1371</v>
      </c>
      <c r="D1138" s="147" t="s">
        <v>1803</v>
      </c>
      <c r="E1138" s="147">
        <v>63</v>
      </c>
    </row>
    <row r="1139" spans="2:5" x14ac:dyDescent="0.4">
      <c r="B1139" s="147" t="s">
        <v>1804</v>
      </c>
      <c r="C1139" s="147" t="s">
        <v>2838</v>
      </c>
      <c r="D1139" s="147" t="s">
        <v>1805</v>
      </c>
      <c r="E1139" s="147">
        <v>1880</v>
      </c>
    </row>
    <row r="1140" spans="2:5" x14ac:dyDescent="0.4">
      <c r="B1140" s="147" t="s">
        <v>1806</v>
      </c>
      <c r="C1140" s="147" t="s">
        <v>2839</v>
      </c>
      <c r="D1140" s="147" t="s">
        <v>1805</v>
      </c>
      <c r="E1140" s="147">
        <v>1810</v>
      </c>
    </row>
    <row r="1141" spans="2:5" x14ac:dyDescent="0.4">
      <c r="B1141" s="147" t="s">
        <v>1807</v>
      </c>
      <c r="C1141" s="147" t="s">
        <v>3276</v>
      </c>
      <c r="D1141" s="147" t="s">
        <v>1805</v>
      </c>
      <c r="E1141" s="147">
        <v>3500</v>
      </c>
    </row>
    <row r="1142" spans="2:5" x14ac:dyDescent="0.4">
      <c r="B1142" s="147" t="s">
        <v>1808</v>
      </c>
      <c r="C1142" s="147" t="s">
        <v>3406</v>
      </c>
      <c r="D1142" s="147" t="s">
        <v>1805</v>
      </c>
      <c r="E1142" s="147">
        <v>4380</v>
      </c>
    </row>
    <row r="1143" spans="2:5" x14ac:dyDescent="0.4">
      <c r="B1143" s="147" t="s">
        <v>1374</v>
      </c>
      <c r="C1143" s="147" t="s">
        <v>2840</v>
      </c>
      <c r="D1143" s="147" t="s">
        <v>1803</v>
      </c>
      <c r="E1143" s="147">
        <v>613</v>
      </c>
    </row>
    <row r="1144" spans="2:5" x14ac:dyDescent="0.4">
      <c r="B1144" s="147" t="s">
        <v>1809</v>
      </c>
      <c r="C1144" s="147" t="s">
        <v>2841</v>
      </c>
      <c r="D1144" s="147" t="s">
        <v>3407</v>
      </c>
      <c r="E1144" s="147">
        <v>208</v>
      </c>
    </row>
    <row r="1145" spans="2:5" x14ac:dyDescent="0.4">
      <c r="B1145" s="147" t="s">
        <v>1810</v>
      </c>
      <c r="C1145" s="147" t="s">
        <v>2843</v>
      </c>
      <c r="D1145" s="147" t="s">
        <v>3403</v>
      </c>
      <c r="E1145" s="147">
        <v>49</v>
      </c>
    </row>
    <row r="1146" spans="2:5" x14ac:dyDescent="0.4">
      <c r="B1146" s="147" t="s">
        <v>1811</v>
      </c>
      <c r="C1146" s="147" t="s">
        <v>2844</v>
      </c>
      <c r="D1146" s="147" t="s">
        <v>3407</v>
      </c>
      <c r="E1146" s="147">
        <v>31</v>
      </c>
    </row>
    <row r="1147" spans="2:5" x14ac:dyDescent="0.4">
      <c r="B1147" s="147" t="s">
        <v>1812</v>
      </c>
      <c r="C1147" s="147" t="s">
        <v>2845</v>
      </c>
      <c r="D1147" s="147" t="s">
        <v>1803</v>
      </c>
      <c r="E1147" s="147">
        <v>2800</v>
      </c>
    </row>
    <row r="1148" spans="2:5" x14ac:dyDescent="0.4">
      <c r="B1148" s="147" t="s">
        <v>1813</v>
      </c>
      <c r="C1148" s="147" t="s">
        <v>2846</v>
      </c>
      <c r="D1148" s="147" t="s">
        <v>1805</v>
      </c>
      <c r="E1148" s="147">
        <v>14100</v>
      </c>
    </row>
    <row r="1149" spans="2:5" x14ac:dyDescent="0.4">
      <c r="B1149" s="147" t="s">
        <v>1814</v>
      </c>
      <c r="C1149" s="147" t="s">
        <v>2847</v>
      </c>
      <c r="D1149" s="147" t="s">
        <v>1805</v>
      </c>
      <c r="E1149" s="147">
        <v>13700</v>
      </c>
    </row>
    <row r="1150" spans="2:5" x14ac:dyDescent="0.4">
      <c r="B1150" s="147" t="s">
        <v>1815</v>
      </c>
      <c r="C1150" s="147" t="s">
        <v>2848</v>
      </c>
      <c r="D1150" s="147" t="s">
        <v>1805</v>
      </c>
      <c r="E1150" s="147">
        <v>26100</v>
      </c>
    </row>
    <row r="1151" spans="2:5" x14ac:dyDescent="0.4">
      <c r="B1151" s="147" t="s">
        <v>1816</v>
      </c>
      <c r="C1151" s="147" t="s">
        <v>2849</v>
      </c>
      <c r="D1151" s="147" t="s">
        <v>1805</v>
      </c>
      <c r="E1151" s="147">
        <v>16200</v>
      </c>
    </row>
    <row r="1152" spans="2:5" x14ac:dyDescent="0.4">
      <c r="B1152" s="147" t="s">
        <v>1817</v>
      </c>
      <c r="C1152" s="147" t="s">
        <v>2850</v>
      </c>
      <c r="D1152" s="147" t="s">
        <v>1805</v>
      </c>
      <c r="E1152" s="147">
        <v>3580</v>
      </c>
    </row>
    <row r="1153" spans="2:5" x14ac:dyDescent="0.4">
      <c r="B1153" s="147" t="s">
        <v>1376</v>
      </c>
      <c r="C1153" s="147" t="s">
        <v>2851</v>
      </c>
      <c r="D1153" s="147" t="s">
        <v>1805</v>
      </c>
      <c r="E1153" s="147">
        <v>13800</v>
      </c>
    </row>
    <row r="1154" spans="2:5" x14ac:dyDescent="0.4">
      <c r="B1154" s="147" t="s">
        <v>1377</v>
      </c>
      <c r="C1154" s="147" t="s">
        <v>2852</v>
      </c>
      <c r="D1154" s="147" t="s">
        <v>1805</v>
      </c>
      <c r="E1154" s="147">
        <v>3400</v>
      </c>
    </row>
    <row r="1155" spans="2:5" x14ac:dyDescent="0.4">
      <c r="B1155" s="147" t="s">
        <v>1818</v>
      </c>
      <c r="C1155" s="147" t="s">
        <v>2853</v>
      </c>
      <c r="D1155" s="147" t="s">
        <v>1803</v>
      </c>
      <c r="E1155" s="147">
        <v>7530</v>
      </c>
    </row>
    <row r="1156" spans="2:5" x14ac:dyDescent="0.4">
      <c r="B1156" s="147" t="s">
        <v>1819</v>
      </c>
      <c r="C1156" s="147" t="s">
        <v>2854</v>
      </c>
      <c r="D1156" s="147" t="s">
        <v>3403</v>
      </c>
      <c r="E1156" s="147">
        <v>1970</v>
      </c>
    </row>
    <row r="1157" spans="2:5" x14ac:dyDescent="0.4">
      <c r="B1157" s="147" t="s">
        <v>1820</v>
      </c>
      <c r="C1157" s="147" t="s">
        <v>2855</v>
      </c>
      <c r="D1157" s="147" t="s">
        <v>3402</v>
      </c>
      <c r="E1157" s="147">
        <v>1340</v>
      </c>
    </row>
    <row r="1158" spans="2:5" x14ac:dyDescent="0.4">
      <c r="B1158" s="147" t="s">
        <v>1821</v>
      </c>
      <c r="C1158" s="147" t="s">
        <v>3135</v>
      </c>
      <c r="D1158" s="147" t="s">
        <v>3408</v>
      </c>
      <c r="E1158" s="147">
        <v>926</v>
      </c>
    </row>
    <row r="1159" spans="2:5" x14ac:dyDescent="0.4">
      <c r="B1159" s="147" t="s">
        <v>1822</v>
      </c>
      <c r="C1159" s="147" t="s">
        <v>3277</v>
      </c>
      <c r="D1159" s="147" t="s">
        <v>1803</v>
      </c>
      <c r="E1159" s="147">
        <v>294</v>
      </c>
    </row>
    <row r="1160" spans="2:5" x14ac:dyDescent="0.4">
      <c r="B1160" s="147" t="s">
        <v>1823</v>
      </c>
      <c r="C1160" s="147" t="s">
        <v>3409</v>
      </c>
      <c r="D1160" s="147" t="s">
        <v>3403</v>
      </c>
      <c r="E1160" s="147">
        <v>47</v>
      </c>
    </row>
    <row r="1161" spans="2:5" x14ac:dyDescent="0.4">
      <c r="B1161" s="147" t="s">
        <v>1824</v>
      </c>
      <c r="C1161" s="147" t="s">
        <v>3410</v>
      </c>
      <c r="D1161" s="147" t="s">
        <v>1805</v>
      </c>
      <c r="E1161" s="147">
        <v>7770</v>
      </c>
    </row>
    <row r="1162" spans="2:5" x14ac:dyDescent="0.4">
      <c r="B1162" s="147" t="s">
        <v>1825</v>
      </c>
      <c r="C1162" s="147" t="s">
        <v>3411</v>
      </c>
      <c r="D1162" s="147" t="s">
        <v>1805</v>
      </c>
      <c r="E1162" s="147">
        <v>2330</v>
      </c>
    </row>
    <row r="1163" spans="2:5" x14ac:dyDescent="0.4">
      <c r="B1163" s="147" t="s">
        <v>1379</v>
      </c>
      <c r="C1163" s="147" t="s">
        <v>1378</v>
      </c>
      <c r="D1163" s="147" t="s">
        <v>1805</v>
      </c>
      <c r="E1163" s="147">
        <v>161</v>
      </c>
    </row>
    <row r="1164" spans="2:5" x14ac:dyDescent="0.4">
      <c r="B1164" s="147" t="s">
        <v>1381</v>
      </c>
      <c r="C1164" s="147" t="s">
        <v>1380</v>
      </c>
      <c r="D1164" s="147" t="s">
        <v>1805</v>
      </c>
      <c r="E1164" s="147">
        <v>163</v>
      </c>
    </row>
    <row r="1165" spans="2:5" x14ac:dyDescent="0.4">
      <c r="B1165" s="147" t="s">
        <v>1383</v>
      </c>
      <c r="C1165" s="147" t="s">
        <v>1382</v>
      </c>
      <c r="D1165" s="147" t="s">
        <v>1805</v>
      </c>
      <c r="E1165" s="147">
        <v>147</v>
      </c>
    </row>
    <row r="1166" spans="2:5" x14ac:dyDescent="0.4">
      <c r="B1166" s="147" t="s">
        <v>1385</v>
      </c>
      <c r="C1166" s="147" t="s">
        <v>1384</v>
      </c>
      <c r="D1166" s="147" t="s">
        <v>1805</v>
      </c>
      <c r="E1166" s="147">
        <v>299</v>
      </c>
    </row>
    <row r="1167" spans="2:5" x14ac:dyDescent="0.4">
      <c r="B1167" s="147" t="s">
        <v>1387</v>
      </c>
      <c r="C1167" s="147" t="s">
        <v>1386</v>
      </c>
      <c r="D1167" s="147" t="s">
        <v>1805</v>
      </c>
      <c r="E1167" s="147">
        <v>431</v>
      </c>
    </row>
    <row r="1168" spans="2:5" x14ac:dyDescent="0.4">
      <c r="B1168" s="147" t="s">
        <v>1390</v>
      </c>
      <c r="C1168" s="147" t="s">
        <v>1389</v>
      </c>
      <c r="D1168" s="147" t="s">
        <v>1826</v>
      </c>
      <c r="E1168" s="147">
        <v>2040</v>
      </c>
    </row>
    <row r="1169" spans="2:5" x14ac:dyDescent="0.4">
      <c r="B1169" s="147" t="s">
        <v>1392</v>
      </c>
      <c r="C1169" s="147" t="s">
        <v>1391</v>
      </c>
      <c r="D1169" s="147" t="s">
        <v>1805</v>
      </c>
      <c r="E1169" s="147">
        <v>757</v>
      </c>
    </row>
    <row r="1170" spans="2:5" x14ac:dyDescent="0.4">
      <c r="B1170" s="147" t="s">
        <v>1394</v>
      </c>
      <c r="C1170" s="147" t="s">
        <v>1393</v>
      </c>
      <c r="D1170" s="147" t="s">
        <v>1805</v>
      </c>
      <c r="E1170" s="147">
        <v>2330</v>
      </c>
    </row>
    <row r="1171" spans="2:5" x14ac:dyDescent="0.4">
      <c r="B1171" s="147" t="s">
        <v>1396</v>
      </c>
      <c r="C1171" s="147" t="s">
        <v>1395</v>
      </c>
      <c r="D1171" s="147" t="s">
        <v>1805</v>
      </c>
      <c r="E1171" s="147">
        <v>323</v>
      </c>
    </row>
    <row r="1172" spans="2:5" x14ac:dyDescent="0.4">
      <c r="B1172" s="147" t="s">
        <v>1398</v>
      </c>
      <c r="C1172" s="147" t="s">
        <v>1397</v>
      </c>
      <c r="D1172" s="147" t="s">
        <v>1805</v>
      </c>
      <c r="E1172" s="147">
        <v>209</v>
      </c>
    </row>
    <row r="1173" spans="2:5" x14ac:dyDescent="0.4">
      <c r="B1173" s="147" t="s">
        <v>1400</v>
      </c>
      <c r="C1173" s="147" t="s">
        <v>1399</v>
      </c>
      <c r="D1173" s="147" t="s">
        <v>1805</v>
      </c>
      <c r="E1173" s="147">
        <v>3910</v>
      </c>
    </row>
    <row r="1174" spans="2:5" x14ac:dyDescent="0.4">
      <c r="B1174" s="147" t="s">
        <v>1402</v>
      </c>
      <c r="C1174" s="147" t="s">
        <v>1401</v>
      </c>
      <c r="D1174" s="147" t="s">
        <v>1805</v>
      </c>
      <c r="E1174" s="147">
        <v>10200</v>
      </c>
    </row>
    <row r="1175" spans="2:5" x14ac:dyDescent="0.4">
      <c r="B1175" s="147" t="s">
        <v>1404</v>
      </c>
      <c r="C1175" s="147" t="s">
        <v>1403</v>
      </c>
      <c r="D1175" s="147" t="s">
        <v>1805</v>
      </c>
      <c r="E1175" s="147">
        <v>959</v>
      </c>
    </row>
    <row r="1176" spans="2:5" x14ac:dyDescent="0.4">
      <c r="B1176" s="147" t="s">
        <v>1406</v>
      </c>
      <c r="C1176" s="147" t="s">
        <v>1405</v>
      </c>
      <c r="D1176" s="147" t="s">
        <v>1805</v>
      </c>
      <c r="E1176" s="147">
        <v>2040</v>
      </c>
    </row>
    <row r="1177" spans="2:5" x14ac:dyDescent="0.4">
      <c r="B1177" s="147" t="s">
        <v>1408</v>
      </c>
      <c r="C1177" s="147" t="s">
        <v>1407</v>
      </c>
      <c r="D1177" s="147" t="s">
        <v>1805</v>
      </c>
      <c r="E1177" s="147">
        <v>764</v>
      </c>
    </row>
    <row r="1178" spans="2:5" x14ac:dyDescent="0.4">
      <c r="B1178" s="147" t="s">
        <v>1410</v>
      </c>
      <c r="C1178" s="147" t="s">
        <v>1409</v>
      </c>
      <c r="D1178" s="147" t="s">
        <v>1803</v>
      </c>
      <c r="E1178" s="147">
        <v>232</v>
      </c>
    </row>
    <row r="1179" spans="2:5" x14ac:dyDescent="0.4">
      <c r="B1179" s="147" t="s">
        <v>1412</v>
      </c>
      <c r="C1179" s="147" t="s">
        <v>1411</v>
      </c>
      <c r="D1179" s="147" t="s">
        <v>1803</v>
      </c>
      <c r="E1179" s="147">
        <v>246</v>
      </c>
    </row>
    <row r="1180" spans="2:5" x14ac:dyDescent="0.4">
      <c r="B1180" s="147" t="s">
        <v>1414</v>
      </c>
      <c r="C1180" s="147" t="s">
        <v>1413</v>
      </c>
      <c r="D1180" s="147" t="s">
        <v>1803</v>
      </c>
      <c r="E1180" s="147">
        <v>387</v>
      </c>
    </row>
    <row r="1181" spans="2:5" x14ac:dyDescent="0.4">
      <c r="B1181" s="147" t="s">
        <v>1416</v>
      </c>
      <c r="C1181" s="147" t="s">
        <v>1415</v>
      </c>
      <c r="D1181" s="147" t="s">
        <v>1803</v>
      </c>
      <c r="E1181" s="147">
        <v>452</v>
      </c>
    </row>
    <row r="1182" spans="2:5" x14ac:dyDescent="0.4">
      <c r="B1182" s="147" t="s">
        <v>1418</v>
      </c>
      <c r="C1182" s="147" t="s">
        <v>1417</v>
      </c>
      <c r="D1182" s="147" t="s">
        <v>1803</v>
      </c>
      <c r="E1182" s="147">
        <v>533</v>
      </c>
    </row>
    <row r="1183" spans="2:5" x14ac:dyDescent="0.4">
      <c r="B1183" s="147" t="s">
        <v>1421</v>
      </c>
      <c r="C1183" s="147" t="s">
        <v>2859</v>
      </c>
      <c r="D1183" s="147" t="s">
        <v>3402</v>
      </c>
      <c r="E1183" s="147">
        <v>10</v>
      </c>
    </row>
    <row r="1184" spans="2:5" x14ac:dyDescent="0.4">
      <c r="B1184" s="147" t="s">
        <v>1422</v>
      </c>
      <c r="C1184" s="147" t="s">
        <v>2860</v>
      </c>
      <c r="D1184" s="147" t="s">
        <v>3402</v>
      </c>
      <c r="E1184" s="147">
        <v>52</v>
      </c>
    </row>
    <row r="1185" spans="2:5" x14ac:dyDescent="0.4">
      <c r="B1185" s="147" t="s">
        <v>1424</v>
      </c>
      <c r="C1185" s="147" t="s">
        <v>1423</v>
      </c>
      <c r="D1185" s="147" t="s">
        <v>3401</v>
      </c>
      <c r="E1185" s="147">
        <v>29</v>
      </c>
    </row>
    <row r="1186" spans="2:5" x14ac:dyDescent="0.4">
      <c r="B1186" s="147" t="s">
        <v>1425</v>
      </c>
      <c r="C1186" s="147" t="s">
        <v>2861</v>
      </c>
      <c r="D1186" s="147" t="s">
        <v>3402</v>
      </c>
      <c r="E1186" s="147">
        <v>8</v>
      </c>
    </row>
    <row r="1187" spans="2:5" x14ac:dyDescent="0.4">
      <c r="B1187" s="147" t="s">
        <v>1426</v>
      </c>
      <c r="C1187" s="147" t="s">
        <v>2862</v>
      </c>
      <c r="D1187" s="147" t="s">
        <v>3402</v>
      </c>
      <c r="E1187" s="147">
        <v>4</v>
      </c>
    </row>
    <row r="1188" spans="2:5" x14ac:dyDescent="0.4">
      <c r="B1188" s="147" t="s">
        <v>1428</v>
      </c>
      <c r="C1188" s="147" t="s">
        <v>1427</v>
      </c>
      <c r="D1188" s="147" t="s">
        <v>1793</v>
      </c>
      <c r="E1188" s="147">
        <v>1870</v>
      </c>
    </row>
    <row r="1189" spans="2:5" x14ac:dyDescent="0.4">
      <c r="B1189" s="147" t="s">
        <v>1430</v>
      </c>
      <c r="C1189" s="147" t="s">
        <v>1429</v>
      </c>
      <c r="D1189" s="147" t="s">
        <v>1794</v>
      </c>
      <c r="E1189" s="147">
        <v>1010</v>
      </c>
    </row>
    <row r="1190" spans="2:5" x14ac:dyDescent="0.4">
      <c r="B1190" s="147" t="s">
        <v>1432</v>
      </c>
      <c r="C1190" s="147" t="s">
        <v>1431</v>
      </c>
      <c r="D1190" s="147" t="s">
        <v>1793</v>
      </c>
      <c r="E1190" s="147">
        <v>241</v>
      </c>
    </row>
    <row r="1191" spans="2:5" x14ac:dyDescent="0.4">
      <c r="B1191" s="147" t="s">
        <v>1434</v>
      </c>
      <c r="C1191" s="147" t="s">
        <v>1433</v>
      </c>
      <c r="D1191" s="147" t="s">
        <v>1794</v>
      </c>
      <c r="E1191" s="147">
        <v>235</v>
      </c>
    </row>
    <row r="1192" spans="2:5" x14ac:dyDescent="0.4">
      <c r="B1192" s="147" t="s">
        <v>1436</v>
      </c>
      <c r="C1192" s="147" t="s">
        <v>1435</v>
      </c>
      <c r="D1192" s="147" t="s">
        <v>3401</v>
      </c>
      <c r="E1192" s="147">
        <v>5</v>
      </c>
    </row>
    <row r="1193" spans="2:5" x14ac:dyDescent="0.4">
      <c r="B1193" s="147" t="s">
        <v>1438</v>
      </c>
      <c r="C1193" s="147" t="s">
        <v>1437</v>
      </c>
      <c r="D1193" s="147" t="s">
        <v>3404</v>
      </c>
      <c r="E1193" s="147">
        <v>3</v>
      </c>
    </row>
    <row r="1194" spans="2:5" x14ac:dyDescent="0.4">
      <c r="B1194" s="147" t="s">
        <v>1827</v>
      </c>
      <c r="C1194" s="147" t="s">
        <v>3136</v>
      </c>
      <c r="D1194" s="147" t="s">
        <v>3401</v>
      </c>
      <c r="E1194" s="147">
        <v>461</v>
      </c>
    </row>
    <row r="1195" spans="2:5" x14ac:dyDescent="0.4">
      <c r="B1195" s="147" t="s">
        <v>1828</v>
      </c>
      <c r="C1195" s="147" t="s">
        <v>3137</v>
      </c>
      <c r="D1195" s="147" t="s">
        <v>3401</v>
      </c>
      <c r="E1195" s="147">
        <v>461</v>
      </c>
    </row>
    <row r="1196" spans="2:5" x14ac:dyDescent="0.4">
      <c r="B1196" s="147" t="s">
        <v>2865</v>
      </c>
      <c r="C1196" s="147" t="s">
        <v>3138</v>
      </c>
      <c r="D1196" s="147" t="s">
        <v>3401</v>
      </c>
      <c r="E1196" s="147">
        <v>259</v>
      </c>
    </row>
    <row r="1197" spans="2:5" x14ac:dyDescent="0.4">
      <c r="B1197" s="147" t="s">
        <v>1829</v>
      </c>
      <c r="C1197" s="147" t="s">
        <v>3139</v>
      </c>
      <c r="D1197" s="147" t="s">
        <v>3401</v>
      </c>
      <c r="E1197" s="147">
        <v>312</v>
      </c>
    </row>
    <row r="1198" spans="2:5" x14ac:dyDescent="0.4">
      <c r="B1198" s="147" t="s">
        <v>1439</v>
      </c>
      <c r="C1198" s="147" t="s">
        <v>2868</v>
      </c>
      <c r="D1198" s="147" t="s">
        <v>3401</v>
      </c>
      <c r="E1198" s="147">
        <v>103</v>
      </c>
    </row>
    <row r="1199" spans="2:5" x14ac:dyDescent="0.4">
      <c r="B1199" s="147" t="s">
        <v>1440</v>
      </c>
      <c r="C1199" s="147" t="s">
        <v>2869</v>
      </c>
      <c r="D1199" s="147" t="s">
        <v>3401</v>
      </c>
      <c r="E1199" s="147">
        <v>23</v>
      </c>
    </row>
    <row r="1200" spans="2:5" x14ac:dyDescent="0.4">
      <c r="B1200" s="147" t="s">
        <v>1442</v>
      </c>
      <c r="C1200" s="147" t="s">
        <v>1441</v>
      </c>
      <c r="D1200" s="147" t="s">
        <v>3401</v>
      </c>
      <c r="E1200" s="147">
        <v>703</v>
      </c>
    </row>
    <row r="1201" spans="2:5" x14ac:dyDescent="0.4">
      <c r="B1201" s="147" t="s">
        <v>1444</v>
      </c>
      <c r="C1201" s="147" t="s">
        <v>1443</v>
      </c>
      <c r="D1201" s="147" t="s">
        <v>3401</v>
      </c>
      <c r="E1201" s="147">
        <v>16</v>
      </c>
    </row>
    <row r="1202" spans="2:5" x14ac:dyDescent="0.4">
      <c r="B1202" s="147" t="s">
        <v>1446</v>
      </c>
      <c r="C1202" s="147" t="s">
        <v>1445</v>
      </c>
      <c r="D1202" s="147" t="s">
        <v>1805</v>
      </c>
      <c r="E1202" s="147">
        <v>420</v>
      </c>
    </row>
    <row r="1203" spans="2:5" x14ac:dyDescent="0.4">
      <c r="B1203" s="147" t="s">
        <v>1447</v>
      </c>
      <c r="C1203" s="147" t="s">
        <v>2870</v>
      </c>
      <c r="D1203" s="147" t="s">
        <v>1803</v>
      </c>
      <c r="E1203" s="147">
        <v>3780</v>
      </c>
    </row>
    <row r="1204" spans="2:5" x14ac:dyDescent="0.4">
      <c r="B1204" s="147" t="s">
        <v>1830</v>
      </c>
      <c r="C1204" s="147" t="s">
        <v>3412</v>
      </c>
      <c r="D1204" s="147"/>
      <c r="E1204" s="147">
        <v>17</v>
      </c>
    </row>
    <row r="1205" spans="2:5" x14ac:dyDescent="0.4">
      <c r="B1205" s="147" t="s">
        <v>1831</v>
      </c>
      <c r="C1205" s="147" t="s">
        <v>3413</v>
      </c>
      <c r="D1205" s="147"/>
      <c r="E1205" s="147">
        <v>17</v>
      </c>
    </row>
    <row r="1206" spans="2:5" x14ac:dyDescent="0.4">
      <c r="B1206" s="147" t="s">
        <v>1832</v>
      </c>
      <c r="C1206" s="147" t="s">
        <v>2872</v>
      </c>
      <c r="D1206" s="147"/>
      <c r="E1206" s="147">
        <v>11</v>
      </c>
    </row>
    <row r="1207" spans="2:5" x14ac:dyDescent="0.4">
      <c r="B1207" s="147" t="s">
        <v>1449</v>
      </c>
      <c r="C1207" s="147" t="s">
        <v>2873</v>
      </c>
      <c r="D1207" s="147"/>
      <c r="E1207" s="147">
        <v>554</v>
      </c>
    </row>
    <row r="1208" spans="2:5" x14ac:dyDescent="0.4">
      <c r="B1208" s="147" t="s">
        <v>1450</v>
      </c>
      <c r="C1208" s="147" t="s">
        <v>2874</v>
      </c>
      <c r="D1208" s="147"/>
      <c r="E1208" s="147">
        <v>884</v>
      </c>
    </row>
    <row r="1209" spans="2:5" x14ac:dyDescent="0.4">
      <c r="B1209" s="147" t="s">
        <v>1451</v>
      </c>
      <c r="C1209" s="147" t="s">
        <v>2875</v>
      </c>
      <c r="D1209" s="147"/>
      <c r="E1209" s="147">
        <v>5470</v>
      </c>
    </row>
    <row r="1210" spans="2:5" x14ac:dyDescent="0.4">
      <c r="B1210" s="147" t="s">
        <v>1452</v>
      </c>
      <c r="C1210" s="147" t="s">
        <v>2876</v>
      </c>
      <c r="D1210" s="147"/>
      <c r="E1210" s="147">
        <v>1040</v>
      </c>
    </row>
    <row r="1211" spans="2:5" x14ac:dyDescent="0.4">
      <c r="B1211" s="147" t="s">
        <v>1453</v>
      </c>
      <c r="C1211" s="147" t="s">
        <v>2877</v>
      </c>
      <c r="D1211" s="147"/>
      <c r="E1211" s="147">
        <v>1520</v>
      </c>
    </row>
    <row r="1212" spans="2:5" x14ac:dyDescent="0.4">
      <c r="B1212" s="147" t="s">
        <v>1454</v>
      </c>
      <c r="C1212" s="147" t="s">
        <v>3140</v>
      </c>
      <c r="D1212" s="147"/>
      <c r="E1212" s="147">
        <v>419</v>
      </c>
    </row>
    <row r="1213" spans="2:5" x14ac:dyDescent="0.4">
      <c r="B1213" s="147" t="s">
        <v>1455</v>
      </c>
      <c r="C1213" s="147" t="s">
        <v>3141</v>
      </c>
      <c r="D1213" s="147"/>
      <c r="E1213" s="147">
        <v>414</v>
      </c>
    </row>
    <row r="1214" spans="2:5" x14ac:dyDescent="0.4">
      <c r="B1214" s="147" t="s">
        <v>1456</v>
      </c>
      <c r="C1214" s="147" t="s">
        <v>2880</v>
      </c>
      <c r="D1214" s="147"/>
      <c r="E1214" s="147">
        <v>183</v>
      </c>
    </row>
    <row r="1215" spans="2:5" x14ac:dyDescent="0.4">
      <c r="B1215" s="147" t="s">
        <v>1457</v>
      </c>
      <c r="C1215" s="147" t="s">
        <v>2881</v>
      </c>
      <c r="D1215" s="147"/>
      <c r="E1215" s="147">
        <v>94</v>
      </c>
    </row>
    <row r="1216" spans="2:5" x14ac:dyDescent="0.4">
      <c r="B1216" s="147" t="s">
        <v>1458</v>
      </c>
      <c r="C1216" s="147" t="s">
        <v>2882</v>
      </c>
      <c r="D1216" s="147"/>
      <c r="E1216" s="147">
        <v>147</v>
      </c>
    </row>
    <row r="1217" spans="2:5" x14ac:dyDescent="0.4">
      <c r="B1217" s="147" t="s">
        <v>1459</v>
      </c>
      <c r="C1217" s="147" t="s">
        <v>2883</v>
      </c>
      <c r="D1217" s="147"/>
      <c r="E1217" s="147">
        <v>1630</v>
      </c>
    </row>
    <row r="1218" spans="2:5" x14ac:dyDescent="0.4">
      <c r="B1218" s="147" t="s">
        <v>1460</v>
      </c>
      <c r="C1218" s="147" t="s">
        <v>2884</v>
      </c>
      <c r="D1218" s="147"/>
      <c r="E1218" s="147">
        <v>2110</v>
      </c>
    </row>
    <row r="1219" spans="2:5" x14ac:dyDescent="0.4">
      <c r="B1219" s="147" t="s">
        <v>1461</v>
      </c>
      <c r="C1219" s="147" t="s">
        <v>2885</v>
      </c>
      <c r="D1219" s="147"/>
      <c r="E1219" s="147">
        <v>3870</v>
      </c>
    </row>
    <row r="1220" spans="2:5" x14ac:dyDescent="0.4">
      <c r="B1220" s="147" t="s">
        <v>1833</v>
      </c>
      <c r="C1220" s="147" t="s">
        <v>2887</v>
      </c>
      <c r="D1220" s="147"/>
      <c r="E1220" s="147">
        <v>17</v>
      </c>
    </row>
    <row r="1221" spans="2:5" x14ac:dyDescent="0.4">
      <c r="B1221" s="147" t="s">
        <v>1834</v>
      </c>
      <c r="C1221" s="147" t="s">
        <v>2888</v>
      </c>
      <c r="D1221" s="147"/>
      <c r="E1221" s="147">
        <v>18</v>
      </c>
    </row>
    <row r="1222" spans="2:5" x14ac:dyDescent="0.4">
      <c r="B1222" s="147" t="s">
        <v>1463</v>
      </c>
      <c r="C1222" s="147" t="s">
        <v>3142</v>
      </c>
      <c r="D1222" s="147"/>
      <c r="E1222" s="147">
        <v>3180</v>
      </c>
    </row>
    <row r="1223" spans="2:5" x14ac:dyDescent="0.4">
      <c r="B1223" s="147" t="s">
        <v>1465</v>
      </c>
      <c r="C1223" s="147" t="s">
        <v>3143</v>
      </c>
      <c r="D1223" s="147"/>
      <c r="E1223" s="147">
        <v>3090</v>
      </c>
    </row>
    <row r="1224" spans="2:5" x14ac:dyDescent="0.4">
      <c r="B1224" s="147" t="s">
        <v>1467</v>
      </c>
      <c r="C1224" s="147" t="s">
        <v>3144</v>
      </c>
      <c r="D1224" s="147"/>
      <c r="E1224" s="147">
        <v>4270</v>
      </c>
    </row>
    <row r="1225" spans="2:5" x14ac:dyDescent="0.4">
      <c r="B1225" s="147" t="s">
        <v>1835</v>
      </c>
      <c r="C1225" s="147" t="s">
        <v>3414</v>
      </c>
      <c r="D1225" s="147"/>
      <c r="E1225" s="147">
        <v>3240</v>
      </c>
    </row>
    <row r="1226" spans="2:5" x14ac:dyDescent="0.4">
      <c r="B1226" s="147" t="s">
        <v>1468</v>
      </c>
      <c r="C1226" s="147" t="s">
        <v>3145</v>
      </c>
      <c r="D1226" s="147"/>
      <c r="E1226" s="147">
        <v>4110</v>
      </c>
    </row>
    <row r="1227" spans="2:5" x14ac:dyDescent="0.4">
      <c r="B1227" s="147" t="s">
        <v>1469</v>
      </c>
      <c r="C1227" s="147" t="s">
        <v>3146</v>
      </c>
      <c r="D1227" s="147"/>
      <c r="E1227" s="147">
        <v>5790</v>
      </c>
    </row>
    <row r="1228" spans="2:5" x14ac:dyDescent="0.4">
      <c r="B1228" s="147" t="s">
        <v>1470</v>
      </c>
      <c r="C1228" s="147" t="s">
        <v>3147</v>
      </c>
      <c r="D1228" s="147"/>
      <c r="E1228" s="147">
        <v>3800</v>
      </c>
    </row>
    <row r="1229" spans="2:5" x14ac:dyDescent="0.4">
      <c r="B1229" s="147" t="s">
        <v>1471</v>
      </c>
      <c r="C1229" s="147" t="s">
        <v>3148</v>
      </c>
      <c r="D1229" s="147"/>
      <c r="E1229" s="147">
        <v>6080</v>
      </c>
    </row>
    <row r="1230" spans="2:5" x14ac:dyDescent="0.4">
      <c r="B1230" s="147" t="s">
        <v>1472</v>
      </c>
      <c r="C1230" s="147" t="s">
        <v>2893</v>
      </c>
      <c r="D1230" s="147"/>
      <c r="E1230" s="147">
        <v>4080</v>
      </c>
    </row>
    <row r="1231" spans="2:5" x14ac:dyDescent="0.4">
      <c r="B1231" s="147" t="s">
        <v>1473</v>
      </c>
      <c r="C1231" s="147" t="s">
        <v>2894</v>
      </c>
      <c r="D1231" s="147"/>
      <c r="E1231" s="147">
        <v>2740</v>
      </c>
    </row>
    <row r="1232" spans="2:5" x14ac:dyDescent="0.4">
      <c r="B1232" s="147" t="s">
        <v>1474</v>
      </c>
      <c r="C1232" s="147" t="s">
        <v>2895</v>
      </c>
      <c r="D1232" s="147"/>
      <c r="E1232" s="147">
        <v>6140</v>
      </c>
    </row>
    <row r="1233" spans="2:5" x14ac:dyDescent="0.4">
      <c r="B1233" s="147" t="s">
        <v>1475</v>
      </c>
      <c r="C1233" s="147" t="s">
        <v>2896</v>
      </c>
      <c r="D1233" s="147"/>
      <c r="E1233" s="147">
        <v>233</v>
      </c>
    </row>
    <row r="1234" spans="2:5" x14ac:dyDescent="0.4">
      <c r="B1234" s="147" t="s">
        <v>1476</v>
      </c>
      <c r="C1234" s="147" t="s">
        <v>3149</v>
      </c>
      <c r="D1234" s="147"/>
      <c r="E1234" s="147">
        <v>561</v>
      </c>
    </row>
    <row r="1235" spans="2:5" x14ac:dyDescent="0.4">
      <c r="B1235" s="147" t="s">
        <v>1477</v>
      </c>
      <c r="C1235" s="147" t="s">
        <v>3150</v>
      </c>
      <c r="D1235" s="147"/>
      <c r="E1235" s="147">
        <v>645</v>
      </c>
    </row>
    <row r="1236" spans="2:5" x14ac:dyDescent="0.4">
      <c r="B1236" s="147" t="s">
        <v>1478</v>
      </c>
      <c r="C1236" s="147" t="s">
        <v>3151</v>
      </c>
      <c r="D1236" s="147"/>
      <c r="E1236" s="147">
        <v>1650</v>
      </c>
    </row>
    <row r="1237" spans="2:5" x14ac:dyDescent="0.4">
      <c r="B1237" s="147" t="s">
        <v>1479</v>
      </c>
      <c r="C1237" s="147" t="s">
        <v>3152</v>
      </c>
      <c r="D1237" s="147"/>
      <c r="E1237" s="147">
        <v>1720</v>
      </c>
    </row>
    <row r="1238" spans="2:5" x14ac:dyDescent="0.4">
      <c r="B1238" s="147" t="s">
        <v>1480</v>
      </c>
      <c r="C1238" s="147" t="s">
        <v>2901</v>
      </c>
      <c r="D1238" s="147"/>
      <c r="E1238" s="147">
        <v>741</v>
      </c>
    </row>
    <row r="1239" spans="2:5" x14ac:dyDescent="0.4">
      <c r="B1239" s="147" t="s">
        <v>1481</v>
      </c>
      <c r="C1239" s="147" t="s">
        <v>2902</v>
      </c>
      <c r="D1239" s="147"/>
      <c r="E1239" s="147">
        <v>2090</v>
      </c>
    </row>
    <row r="1240" spans="2:5" x14ac:dyDescent="0.4">
      <c r="B1240" s="147" t="s">
        <v>1482</v>
      </c>
      <c r="C1240" s="147" t="s">
        <v>3278</v>
      </c>
      <c r="D1240" s="147"/>
      <c r="E1240" s="147">
        <v>1480</v>
      </c>
    </row>
    <row r="1241" spans="2:5" x14ac:dyDescent="0.4">
      <c r="B1241" s="147" t="s">
        <v>1483</v>
      </c>
      <c r="C1241" s="147" t="s">
        <v>3279</v>
      </c>
      <c r="D1241" s="147"/>
      <c r="E1241" s="147">
        <v>1500</v>
      </c>
    </row>
    <row r="1242" spans="2:5" x14ac:dyDescent="0.4">
      <c r="B1242" s="147" t="s">
        <v>1484</v>
      </c>
      <c r="C1242" s="147" t="s">
        <v>3280</v>
      </c>
      <c r="D1242" s="147"/>
      <c r="E1242" s="147">
        <v>1480</v>
      </c>
    </row>
    <row r="1243" spans="2:5" x14ac:dyDescent="0.4">
      <c r="B1243" s="147" t="s">
        <v>1485</v>
      </c>
      <c r="C1243" s="147" t="s">
        <v>3281</v>
      </c>
      <c r="D1243" s="147"/>
      <c r="E1243" s="147">
        <v>1520</v>
      </c>
    </row>
    <row r="1244" spans="2:5" x14ac:dyDescent="0.4">
      <c r="B1244" s="147" t="s">
        <v>1486</v>
      </c>
      <c r="C1244" s="147" t="s">
        <v>3282</v>
      </c>
      <c r="D1244" s="147"/>
      <c r="E1244" s="147">
        <v>1620</v>
      </c>
    </row>
    <row r="1245" spans="2:5" x14ac:dyDescent="0.4">
      <c r="B1245" s="147" t="s">
        <v>1487</v>
      </c>
      <c r="C1245" s="147" t="s">
        <v>3283</v>
      </c>
      <c r="D1245" s="147"/>
      <c r="E1245" s="147">
        <v>5690</v>
      </c>
    </row>
    <row r="1246" spans="2:5" x14ac:dyDescent="0.4">
      <c r="B1246" s="147" t="s">
        <v>1493</v>
      </c>
      <c r="C1246" s="147" t="s">
        <v>2914</v>
      </c>
      <c r="D1246" s="147"/>
      <c r="E1246" s="147">
        <v>21700</v>
      </c>
    </row>
    <row r="1247" spans="2:5" x14ac:dyDescent="0.4">
      <c r="B1247" s="147" t="s">
        <v>1494</v>
      </c>
      <c r="C1247" s="147" t="s">
        <v>2915</v>
      </c>
      <c r="D1247" s="147" t="s">
        <v>1534</v>
      </c>
      <c r="E1247" s="147">
        <v>6</v>
      </c>
    </row>
    <row r="1248" spans="2:5" x14ac:dyDescent="0.4">
      <c r="B1248" s="147" t="s">
        <v>1495</v>
      </c>
      <c r="C1248" s="147" t="s">
        <v>2916</v>
      </c>
      <c r="D1248" s="147" t="s">
        <v>1534</v>
      </c>
      <c r="E1248" s="147">
        <v>10</v>
      </c>
    </row>
    <row r="1249" spans="2:5" x14ac:dyDescent="0.4">
      <c r="B1249" s="147" t="s">
        <v>1496</v>
      </c>
      <c r="C1249" s="147" t="s">
        <v>2917</v>
      </c>
      <c r="D1249" s="147" t="s">
        <v>1634</v>
      </c>
      <c r="E1249" s="147">
        <v>35</v>
      </c>
    </row>
    <row r="1250" spans="2:5" x14ac:dyDescent="0.4">
      <c r="B1250" s="147" t="s">
        <v>1497</v>
      </c>
      <c r="C1250" s="147" t="s">
        <v>2918</v>
      </c>
      <c r="D1250" s="147" t="s">
        <v>1534</v>
      </c>
      <c r="E1250" s="147">
        <v>25</v>
      </c>
    </row>
    <row r="1251" spans="2:5" x14ac:dyDescent="0.4">
      <c r="B1251" s="147" t="s">
        <v>1498</v>
      </c>
      <c r="C1251" s="147" t="s">
        <v>3158</v>
      </c>
      <c r="D1251" s="147"/>
      <c r="E1251" s="147">
        <v>1080</v>
      </c>
    </row>
    <row r="1252" spans="2:5" x14ac:dyDescent="0.4">
      <c r="B1252" s="147" t="s">
        <v>1499</v>
      </c>
      <c r="C1252" s="147" t="s">
        <v>3159</v>
      </c>
      <c r="D1252" s="147"/>
      <c r="E1252" s="147">
        <v>142</v>
      </c>
    </row>
    <row r="1253" spans="2:5" x14ac:dyDescent="0.4">
      <c r="B1253" s="147" t="s">
        <v>1500</v>
      </c>
      <c r="C1253" s="147" t="s">
        <v>3160</v>
      </c>
      <c r="D1253" s="147"/>
      <c r="E1253" s="147">
        <v>309</v>
      </c>
    </row>
    <row r="1254" spans="2:5" x14ac:dyDescent="0.4">
      <c r="B1254" s="147" t="s">
        <v>1501</v>
      </c>
      <c r="C1254" s="147" t="s">
        <v>2922</v>
      </c>
      <c r="D1254" s="147"/>
      <c r="E1254" s="147">
        <v>1100000</v>
      </c>
    </row>
    <row r="1255" spans="2:5" x14ac:dyDescent="0.4">
      <c r="B1255" s="147" t="s">
        <v>1836</v>
      </c>
      <c r="C1255" s="147" t="s">
        <v>3415</v>
      </c>
      <c r="D1255" s="147"/>
      <c r="E1255" s="147">
        <v>492</v>
      </c>
    </row>
    <row r="1256" spans="2:5" x14ac:dyDescent="0.4">
      <c r="B1256" s="147" t="s">
        <v>1837</v>
      </c>
      <c r="C1256" s="147" t="s">
        <v>3416</v>
      </c>
      <c r="D1256" s="147"/>
      <c r="E1256" s="147">
        <v>1000</v>
      </c>
    </row>
    <row r="1257" spans="2:5" x14ac:dyDescent="0.4">
      <c r="B1257" s="147" t="s">
        <v>3417</v>
      </c>
      <c r="C1257" s="147" t="s">
        <v>3418</v>
      </c>
      <c r="D1257" s="147"/>
      <c r="E1257" s="147">
        <v>675</v>
      </c>
    </row>
    <row r="1258" spans="2:5" x14ac:dyDescent="0.4">
      <c r="B1258" s="147" t="s">
        <v>1838</v>
      </c>
      <c r="C1258" s="147" t="s">
        <v>3419</v>
      </c>
      <c r="D1258" s="147"/>
      <c r="E1258" s="147">
        <v>675</v>
      </c>
    </row>
    <row r="1259" spans="2:5" x14ac:dyDescent="0.4">
      <c r="B1259" s="147" t="s">
        <v>1839</v>
      </c>
      <c r="C1259" s="147" t="s">
        <v>3420</v>
      </c>
      <c r="D1259" s="147"/>
      <c r="E1259" s="147">
        <v>17800</v>
      </c>
    </row>
    <row r="1260" spans="2:5" x14ac:dyDescent="0.4">
      <c r="B1260" s="147" t="s">
        <v>1840</v>
      </c>
      <c r="C1260" s="147" t="s">
        <v>3421</v>
      </c>
      <c r="D1260" s="147"/>
      <c r="E1260" s="147">
        <v>22100</v>
      </c>
    </row>
    <row r="1261" spans="2:5" x14ac:dyDescent="0.4">
      <c r="B1261" s="147" t="s">
        <v>3422</v>
      </c>
      <c r="C1261" s="147" t="s">
        <v>3423</v>
      </c>
      <c r="D1261" s="147"/>
      <c r="E1261" s="147">
        <v>51100</v>
      </c>
    </row>
    <row r="1262" spans="2:5" x14ac:dyDescent="0.4">
      <c r="B1262" s="136" t="s">
        <v>2925</v>
      </c>
      <c r="C1262" s="136" t="s">
        <v>2925</v>
      </c>
      <c r="D1262" s="136" t="s">
        <v>2925</v>
      </c>
      <c r="E1262" s="136" t="s">
        <v>2925</v>
      </c>
    </row>
  </sheetData>
  <sheetProtection algorithmName="SHA-512" hashValue="XtPWcw7tYbhbLR54rdP1stipUnBd04ZFIfyineDjtYmy1vDyhWp+/ZB8srYHo4Ei85qlFm2KKxfa7QbQWYF/1A==" saltValue="HxqigIoxJyXS3775E9ebtw==" spinCount="100000" sheet="1" objects="1" scenarios="1"/>
  <phoneticPr fontId="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CF053-0929-4CAE-8BEE-0C98F21E13E4}">
  <sheetPr>
    <tabColor theme="7" tint="0.79998168889431442"/>
  </sheetPr>
  <dimension ref="B1:E1401"/>
  <sheetViews>
    <sheetView showGridLines="0" workbookViewId="0">
      <selection activeCell="B3" sqref="B3"/>
    </sheetView>
  </sheetViews>
  <sheetFormatPr defaultRowHeight="15.75" x14ac:dyDescent="0.4"/>
  <cols>
    <col min="1" max="1" width="4.375" style="136" customWidth="1"/>
    <col min="2" max="2" width="18" style="136" customWidth="1"/>
    <col min="3" max="3" width="102.5" style="136" customWidth="1"/>
    <col min="4" max="16384" width="9" style="136"/>
  </cols>
  <sheetData>
    <row r="1" spans="2:5" x14ac:dyDescent="0.4">
      <c r="B1" s="145" t="s">
        <v>3631</v>
      </c>
    </row>
    <row r="2" spans="2:5" x14ac:dyDescent="0.4">
      <c r="B2" s="146" t="s">
        <v>298</v>
      </c>
      <c r="C2" s="146" t="s">
        <v>27</v>
      </c>
      <c r="D2" s="146" t="s">
        <v>297</v>
      </c>
      <c r="E2" s="146" t="s">
        <v>1523</v>
      </c>
    </row>
    <row r="3" spans="2:5" x14ac:dyDescent="0.4">
      <c r="B3" s="147" t="s">
        <v>1524</v>
      </c>
      <c r="C3" s="147" t="s">
        <v>1853</v>
      </c>
      <c r="D3" s="147"/>
      <c r="E3" s="147">
        <v>554</v>
      </c>
    </row>
    <row r="4" spans="2:5" x14ac:dyDescent="0.4">
      <c r="B4" s="147" t="s">
        <v>1525</v>
      </c>
      <c r="C4" s="147" t="s">
        <v>1854</v>
      </c>
      <c r="D4" s="147"/>
      <c r="E4" s="147">
        <v>884</v>
      </c>
    </row>
    <row r="5" spans="2:5" x14ac:dyDescent="0.4">
      <c r="B5" s="147" t="s">
        <v>299</v>
      </c>
      <c r="C5" s="147" t="s">
        <v>1855</v>
      </c>
      <c r="D5" s="147"/>
      <c r="E5" s="147">
        <v>5470</v>
      </c>
    </row>
    <row r="6" spans="2:5" x14ac:dyDescent="0.4">
      <c r="B6" s="147" t="s">
        <v>300</v>
      </c>
      <c r="C6" s="147" t="s">
        <v>1856</v>
      </c>
      <c r="D6" s="147"/>
      <c r="E6" s="147">
        <v>1040</v>
      </c>
    </row>
    <row r="7" spans="2:5" x14ac:dyDescent="0.4">
      <c r="B7" s="147" t="s">
        <v>1526</v>
      </c>
      <c r="C7" s="147" t="s">
        <v>1857</v>
      </c>
      <c r="D7" s="147"/>
      <c r="E7" s="147">
        <v>1400</v>
      </c>
    </row>
    <row r="8" spans="2:5" x14ac:dyDescent="0.4">
      <c r="B8" s="147" t="s">
        <v>1527</v>
      </c>
      <c r="C8" s="147" t="s">
        <v>2927</v>
      </c>
      <c r="D8" s="147"/>
      <c r="E8" s="147">
        <v>419</v>
      </c>
    </row>
    <row r="9" spans="2:5" x14ac:dyDescent="0.4">
      <c r="B9" s="147" t="s">
        <v>1528</v>
      </c>
      <c r="C9" s="147" t="s">
        <v>2928</v>
      </c>
      <c r="D9" s="147"/>
      <c r="E9" s="147">
        <v>414</v>
      </c>
    </row>
    <row r="10" spans="2:5" x14ac:dyDescent="0.4">
      <c r="B10" s="147" t="s">
        <v>1529</v>
      </c>
      <c r="C10" s="147" t="s">
        <v>1860</v>
      </c>
      <c r="D10" s="147"/>
      <c r="E10" s="147">
        <v>4020</v>
      </c>
    </row>
    <row r="11" spans="2:5" x14ac:dyDescent="0.4">
      <c r="B11" s="147" t="s">
        <v>1530</v>
      </c>
      <c r="C11" s="147" t="s">
        <v>1861</v>
      </c>
      <c r="D11" s="147"/>
      <c r="E11" s="147">
        <v>5690</v>
      </c>
    </row>
    <row r="12" spans="2:5" x14ac:dyDescent="0.4">
      <c r="B12" s="147" t="s">
        <v>1531</v>
      </c>
      <c r="C12" s="147" t="s">
        <v>1862</v>
      </c>
      <c r="D12" s="147"/>
      <c r="E12" s="147">
        <v>3800</v>
      </c>
    </row>
    <row r="13" spans="2:5" x14ac:dyDescent="0.4">
      <c r="B13" s="147" t="s">
        <v>1532</v>
      </c>
      <c r="C13" s="147" t="s">
        <v>1863</v>
      </c>
      <c r="D13" s="147"/>
      <c r="E13" s="147">
        <v>6080</v>
      </c>
    </row>
    <row r="14" spans="2:5" x14ac:dyDescent="0.4">
      <c r="B14" s="147" t="s">
        <v>301</v>
      </c>
      <c r="C14" s="147" t="s">
        <v>1864</v>
      </c>
      <c r="D14" s="147"/>
      <c r="E14" s="147">
        <v>4080</v>
      </c>
    </row>
    <row r="15" spans="2:5" x14ac:dyDescent="0.4">
      <c r="B15" s="147" t="s">
        <v>302</v>
      </c>
      <c r="C15" s="147" t="s">
        <v>1865</v>
      </c>
      <c r="D15" s="147"/>
      <c r="E15" s="147">
        <v>2030</v>
      </c>
    </row>
    <row r="16" spans="2:5" x14ac:dyDescent="0.4">
      <c r="B16" s="147" t="s">
        <v>303</v>
      </c>
      <c r="C16" s="147" t="s">
        <v>1866</v>
      </c>
      <c r="D16" s="147"/>
      <c r="E16" s="147">
        <v>6140</v>
      </c>
    </row>
    <row r="17" spans="2:5" x14ac:dyDescent="0.4">
      <c r="B17" s="147" t="s">
        <v>304</v>
      </c>
      <c r="C17" s="147" t="s">
        <v>1867</v>
      </c>
      <c r="D17" s="147"/>
      <c r="E17" s="147">
        <v>233</v>
      </c>
    </row>
    <row r="18" spans="2:5" x14ac:dyDescent="0.4">
      <c r="B18" s="147" t="s">
        <v>305</v>
      </c>
      <c r="C18" s="147" t="s">
        <v>2929</v>
      </c>
      <c r="D18" s="147"/>
      <c r="E18" s="147">
        <v>561</v>
      </c>
    </row>
    <row r="19" spans="2:5" x14ac:dyDescent="0.4">
      <c r="B19" s="147" t="s">
        <v>306</v>
      </c>
      <c r="C19" s="147" t="s">
        <v>2930</v>
      </c>
      <c r="D19" s="147"/>
      <c r="E19" s="147">
        <v>862</v>
      </c>
    </row>
    <row r="20" spans="2:5" x14ac:dyDescent="0.4">
      <c r="B20" s="147" t="s">
        <v>307</v>
      </c>
      <c r="C20" s="147" t="s">
        <v>2931</v>
      </c>
      <c r="D20" s="147"/>
      <c r="E20" s="147">
        <v>1650</v>
      </c>
    </row>
    <row r="21" spans="2:5" x14ac:dyDescent="0.4">
      <c r="B21" s="147" t="s">
        <v>308</v>
      </c>
      <c r="C21" s="147" t="s">
        <v>2932</v>
      </c>
      <c r="D21" s="147"/>
      <c r="E21" s="147">
        <v>2030</v>
      </c>
    </row>
    <row r="22" spans="2:5" x14ac:dyDescent="0.4">
      <c r="B22" s="147" t="s">
        <v>309</v>
      </c>
      <c r="C22" s="147" t="s">
        <v>1872</v>
      </c>
      <c r="D22" s="147"/>
      <c r="E22" s="147">
        <v>741</v>
      </c>
    </row>
    <row r="23" spans="2:5" x14ac:dyDescent="0.4">
      <c r="B23" s="147" t="s">
        <v>310</v>
      </c>
      <c r="C23" s="147" t="s">
        <v>1873</v>
      </c>
      <c r="D23" s="147"/>
      <c r="E23" s="147">
        <v>2060</v>
      </c>
    </row>
    <row r="24" spans="2:5" x14ac:dyDescent="0.4">
      <c r="B24" s="147" t="s">
        <v>311</v>
      </c>
      <c r="C24" s="147" t="s">
        <v>1874</v>
      </c>
      <c r="D24" s="147"/>
      <c r="E24" s="147">
        <v>183</v>
      </c>
    </row>
    <row r="25" spans="2:5" x14ac:dyDescent="0.4">
      <c r="B25" s="147" t="s">
        <v>312</v>
      </c>
      <c r="C25" s="147" t="s">
        <v>1875</v>
      </c>
      <c r="D25" s="147"/>
      <c r="E25" s="147">
        <v>94</v>
      </c>
    </row>
    <row r="26" spans="2:5" x14ac:dyDescent="0.4">
      <c r="B26" s="147" t="s">
        <v>313</v>
      </c>
      <c r="C26" s="147" t="s">
        <v>1876</v>
      </c>
      <c r="D26" s="147"/>
      <c r="E26" s="147">
        <v>147</v>
      </c>
    </row>
    <row r="27" spans="2:5" x14ac:dyDescent="0.4">
      <c r="B27" s="147" t="s">
        <v>314</v>
      </c>
      <c r="C27" s="147" t="s">
        <v>1877</v>
      </c>
      <c r="D27" s="147"/>
      <c r="E27" s="147">
        <v>1600</v>
      </c>
    </row>
    <row r="28" spans="2:5" x14ac:dyDescent="0.4">
      <c r="B28" s="147" t="s">
        <v>315</v>
      </c>
      <c r="C28" s="147" t="s">
        <v>1878</v>
      </c>
      <c r="D28" s="147"/>
      <c r="E28" s="147">
        <v>2110</v>
      </c>
    </row>
    <row r="29" spans="2:5" x14ac:dyDescent="0.4">
      <c r="B29" s="147" t="s">
        <v>316</v>
      </c>
      <c r="C29" s="147" t="s">
        <v>1879</v>
      </c>
      <c r="D29" s="147"/>
      <c r="E29" s="147">
        <v>3870</v>
      </c>
    </row>
    <row r="30" spans="2:5" x14ac:dyDescent="0.4">
      <c r="B30" s="147" t="s">
        <v>317</v>
      </c>
      <c r="C30" s="147" t="s">
        <v>3162</v>
      </c>
      <c r="D30" s="147"/>
      <c r="E30" s="147">
        <v>1440</v>
      </c>
    </row>
    <row r="31" spans="2:5" x14ac:dyDescent="0.4">
      <c r="B31" s="147" t="s">
        <v>318</v>
      </c>
      <c r="C31" s="147" t="s">
        <v>3163</v>
      </c>
      <c r="D31" s="147"/>
      <c r="E31" s="147">
        <v>1500</v>
      </c>
    </row>
    <row r="32" spans="2:5" x14ac:dyDescent="0.4">
      <c r="B32" s="147" t="s">
        <v>319</v>
      </c>
      <c r="C32" s="147" t="s">
        <v>3164</v>
      </c>
      <c r="D32" s="147"/>
      <c r="E32" s="147">
        <v>1450</v>
      </c>
    </row>
    <row r="33" spans="2:5" x14ac:dyDescent="0.4">
      <c r="B33" s="147" t="s">
        <v>320</v>
      </c>
      <c r="C33" s="147" t="s">
        <v>3165</v>
      </c>
      <c r="D33" s="147"/>
      <c r="E33" s="147">
        <v>1520</v>
      </c>
    </row>
    <row r="34" spans="2:5" x14ac:dyDescent="0.4">
      <c r="B34" s="147" t="s">
        <v>321</v>
      </c>
      <c r="C34" s="147" t="s">
        <v>3166</v>
      </c>
      <c r="D34" s="147"/>
      <c r="E34" s="147">
        <v>2220</v>
      </c>
    </row>
    <row r="35" spans="2:5" x14ac:dyDescent="0.4">
      <c r="B35" s="147" t="s">
        <v>322</v>
      </c>
      <c r="C35" s="147" t="s">
        <v>3167</v>
      </c>
      <c r="D35" s="147"/>
      <c r="E35" s="147">
        <v>5590</v>
      </c>
    </row>
    <row r="36" spans="2:5" x14ac:dyDescent="0.4">
      <c r="B36" s="147" t="s">
        <v>328</v>
      </c>
      <c r="C36" s="147" t="s">
        <v>1891</v>
      </c>
      <c r="D36" s="147"/>
      <c r="E36" s="147">
        <v>21700</v>
      </c>
    </row>
    <row r="37" spans="2:5" x14ac:dyDescent="0.4">
      <c r="B37" s="147" t="s">
        <v>329</v>
      </c>
      <c r="C37" s="147" t="s">
        <v>2933</v>
      </c>
      <c r="D37" s="147"/>
      <c r="E37" s="147">
        <v>3180</v>
      </c>
    </row>
    <row r="38" spans="2:5" x14ac:dyDescent="0.4">
      <c r="B38" s="147" t="s">
        <v>330</v>
      </c>
      <c r="C38" s="147" t="s">
        <v>2934</v>
      </c>
      <c r="D38" s="147"/>
      <c r="E38" s="147">
        <v>3080</v>
      </c>
    </row>
    <row r="39" spans="2:5" x14ac:dyDescent="0.4">
      <c r="B39" s="147" t="s">
        <v>331</v>
      </c>
      <c r="C39" s="147" t="s">
        <v>2935</v>
      </c>
      <c r="D39" s="147"/>
      <c r="E39" s="147">
        <v>4270</v>
      </c>
    </row>
    <row r="40" spans="2:5" x14ac:dyDescent="0.4">
      <c r="B40" s="147" t="s">
        <v>1533</v>
      </c>
      <c r="C40" s="147" t="s">
        <v>3286</v>
      </c>
      <c r="D40" s="147"/>
      <c r="E40" s="147">
        <v>3240</v>
      </c>
    </row>
    <row r="41" spans="2:5" x14ac:dyDescent="0.4">
      <c r="B41" s="147" t="s">
        <v>333</v>
      </c>
      <c r="C41" s="147" t="s">
        <v>1895</v>
      </c>
      <c r="D41" s="147" t="s">
        <v>3503</v>
      </c>
      <c r="E41" s="147">
        <v>6</v>
      </c>
    </row>
    <row r="42" spans="2:5" x14ac:dyDescent="0.4">
      <c r="B42" s="147" t="s">
        <v>334</v>
      </c>
      <c r="C42" s="147" t="s">
        <v>1896</v>
      </c>
      <c r="D42" s="147" t="s">
        <v>3503</v>
      </c>
      <c r="E42" s="147">
        <v>10</v>
      </c>
    </row>
    <row r="43" spans="2:5" x14ac:dyDescent="0.4">
      <c r="B43" s="147" t="s">
        <v>336</v>
      </c>
      <c r="C43" s="147" t="s">
        <v>1897</v>
      </c>
      <c r="D43" s="147" t="s">
        <v>3504</v>
      </c>
      <c r="E43" s="147">
        <v>35</v>
      </c>
    </row>
    <row r="44" spans="2:5" x14ac:dyDescent="0.4">
      <c r="B44" s="147" t="s">
        <v>337</v>
      </c>
      <c r="C44" s="147" t="s">
        <v>1898</v>
      </c>
      <c r="D44" s="147" t="s">
        <v>3503</v>
      </c>
      <c r="E44" s="147">
        <v>25</v>
      </c>
    </row>
    <row r="45" spans="2:5" x14ac:dyDescent="0.4">
      <c r="B45" s="147" t="s">
        <v>338</v>
      </c>
      <c r="C45" s="147" t="s">
        <v>2936</v>
      </c>
      <c r="D45" s="147"/>
      <c r="E45" s="147">
        <v>1080</v>
      </c>
    </row>
    <row r="46" spans="2:5" x14ac:dyDescent="0.4">
      <c r="B46" s="147" t="s">
        <v>339</v>
      </c>
      <c r="C46" s="147" t="s">
        <v>2937</v>
      </c>
      <c r="D46" s="147"/>
      <c r="E46" s="147">
        <v>142</v>
      </c>
    </row>
    <row r="47" spans="2:5" x14ac:dyDescent="0.4">
      <c r="B47" s="147" t="s">
        <v>340</v>
      </c>
      <c r="C47" s="147" t="s">
        <v>2938</v>
      </c>
      <c r="D47" s="147"/>
      <c r="E47" s="147">
        <v>309</v>
      </c>
    </row>
    <row r="48" spans="2:5" x14ac:dyDescent="0.4">
      <c r="B48" s="147" t="s">
        <v>341</v>
      </c>
      <c r="C48" s="147" t="s">
        <v>1902</v>
      </c>
      <c r="D48" s="147"/>
      <c r="E48" s="147">
        <v>1100000</v>
      </c>
    </row>
    <row r="49" spans="2:5" x14ac:dyDescent="0.4">
      <c r="B49" s="147" t="s">
        <v>1536</v>
      </c>
      <c r="C49" s="147" t="s">
        <v>3168</v>
      </c>
      <c r="D49" s="147"/>
      <c r="E49" s="147">
        <v>3770</v>
      </c>
    </row>
    <row r="50" spans="2:5" x14ac:dyDescent="0.4">
      <c r="B50" s="147" t="s">
        <v>1537</v>
      </c>
      <c r="C50" s="147" t="s">
        <v>3169</v>
      </c>
      <c r="D50" s="147"/>
      <c r="E50" s="147">
        <v>21700</v>
      </c>
    </row>
    <row r="51" spans="2:5" x14ac:dyDescent="0.4">
      <c r="B51" s="147" t="s">
        <v>1504</v>
      </c>
      <c r="C51" s="147" t="s">
        <v>3170</v>
      </c>
      <c r="D51" s="147"/>
      <c r="E51" s="147">
        <v>15500</v>
      </c>
    </row>
    <row r="52" spans="2:5" x14ac:dyDescent="0.4">
      <c r="B52" s="147" t="s">
        <v>1538</v>
      </c>
      <c r="C52" s="147" t="s">
        <v>3171</v>
      </c>
      <c r="D52" s="147"/>
      <c r="E52" s="147">
        <v>7420</v>
      </c>
    </row>
    <row r="53" spans="2:5" x14ac:dyDescent="0.4">
      <c r="B53" s="147" t="s">
        <v>1539</v>
      </c>
      <c r="C53" s="147" t="s">
        <v>3172</v>
      </c>
      <c r="D53" s="147"/>
      <c r="E53" s="147">
        <v>26500</v>
      </c>
    </row>
    <row r="54" spans="2:5" x14ac:dyDescent="0.4">
      <c r="B54" s="147" t="s">
        <v>1505</v>
      </c>
      <c r="C54" s="147" t="s">
        <v>3173</v>
      </c>
      <c r="D54" s="147"/>
      <c r="E54" s="147">
        <v>15800</v>
      </c>
    </row>
    <row r="55" spans="2:5" x14ac:dyDescent="0.4">
      <c r="B55" s="147" t="s">
        <v>1540</v>
      </c>
      <c r="C55" s="147" t="s">
        <v>3174</v>
      </c>
      <c r="D55" s="147" t="s">
        <v>3503</v>
      </c>
      <c r="E55" s="147">
        <v>18</v>
      </c>
    </row>
    <row r="56" spans="2:5" x14ac:dyDescent="0.4">
      <c r="B56" s="147" t="s">
        <v>1507</v>
      </c>
      <c r="C56" s="147" t="s">
        <v>3175</v>
      </c>
      <c r="D56" s="147"/>
      <c r="E56" s="147">
        <v>19800</v>
      </c>
    </row>
    <row r="57" spans="2:5" x14ac:dyDescent="0.4">
      <c r="B57" s="147" t="s">
        <v>1541</v>
      </c>
      <c r="C57" s="147" t="s">
        <v>3287</v>
      </c>
      <c r="D57" s="147"/>
      <c r="E57" s="147">
        <v>492</v>
      </c>
    </row>
    <row r="58" spans="2:5" x14ac:dyDescent="0.4">
      <c r="B58" s="147" t="s">
        <v>1542</v>
      </c>
      <c r="C58" s="147" t="s">
        <v>3288</v>
      </c>
      <c r="D58" s="147"/>
      <c r="E58" s="147">
        <v>1000</v>
      </c>
    </row>
    <row r="59" spans="2:5" x14ac:dyDescent="0.4">
      <c r="B59" s="147" t="s">
        <v>1543</v>
      </c>
      <c r="C59" s="147" t="s">
        <v>3289</v>
      </c>
      <c r="D59" s="147"/>
      <c r="E59" s="147">
        <v>675</v>
      </c>
    </row>
    <row r="60" spans="2:5" x14ac:dyDescent="0.4">
      <c r="B60" s="147" t="s">
        <v>1544</v>
      </c>
      <c r="C60" s="147" t="s">
        <v>3290</v>
      </c>
      <c r="D60" s="147"/>
      <c r="E60" s="147">
        <v>1150</v>
      </c>
    </row>
    <row r="61" spans="2:5" x14ac:dyDescent="0.4">
      <c r="B61" s="147" t="s">
        <v>1545</v>
      </c>
      <c r="C61" s="147" t="s">
        <v>3291</v>
      </c>
      <c r="D61" s="147"/>
      <c r="E61" s="147">
        <v>16800</v>
      </c>
    </row>
    <row r="62" spans="2:5" x14ac:dyDescent="0.4">
      <c r="B62" s="147" t="s">
        <v>1546</v>
      </c>
      <c r="C62" s="147" t="s">
        <v>3292</v>
      </c>
      <c r="D62" s="147"/>
      <c r="E62" s="147">
        <v>22100</v>
      </c>
    </row>
    <row r="63" spans="2:5" x14ac:dyDescent="0.4">
      <c r="B63" s="147" t="s">
        <v>3293</v>
      </c>
      <c r="C63" s="147" t="s">
        <v>3524</v>
      </c>
      <c r="D63" s="147"/>
      <c r="E63" s="147">
        <v>51100</v>
      </c>
    </row>
    <row r="64" spans="2:5" x14ac:dyDescent="0.4">
      <c r="B64" s="147" t="s">
        <v>1547</v>
      </c>
      <c r="C64" s="147" t="s">
        <v>3295</v>
      </c>
      <c r="D64" s="147"/>
      <c r="E64" s="147">
        <v>2130</v>
      </c>
    </row>
    <row r="65" spans="2:5" x14ac:dyDescent="0.4">
      <c r="B65" s="147" t="s">
        <v>1548</v>
      </c>
      <c r="C65" s="147" t="s">
        <v>3296</v>
      </c>
      <c r="D65" s="147"/>
      <c r="E65" s="147">
        <v>2130</v>
      </c>
    </row>
    <row r="66" spans="2:5" x14ac:dyDescent="0.4">
      <c r="B66" s="147" t="s">
        <v>343</v>
      </c>
      <c r="C66" s="147" t="s">
        <v>1904</v>
      </c>
      <c r="D66" s="147"/>
      <c r="E66" s="147">
        <v>2700</v>
      </c>
    </row>
    <row r="67" spans="2:5" x14ac:dyDescent="0.4">
      <c r="B67" s="147" t="s">
        <v>344</v>
      </c>
      <c r="C67" s="147" t="s">
        <v>1905</v>
      </c>
      <c r="D67" s="147"/>
      <c r="E67" s="147">
        <v>13600</v>
      </c>
    </row>
    <row r="68" spans="2:5" x14ac:dyDescent="0.4">
      <c r="B68" s="147" t="s">
        <v>1549</v>
      </c>
      <c r="C68" s="147" t="s">
        <v>3525</v>
      </c>
      <c r="D68" s="147"/>
      <c r="E68" s="147">
        <v>29900</v>
      </c>
    </row>
    <row r="69" spans="2:5" x14ac:dyDescent="0.4">
      <c r="B69" s="147" t="s">
        <v>1550</v>
      </c>
      <c r="C69" s="147" t="s">
        <v>3526</v>
      </c>
      <c r="D69" s="147"/>
      <c r="E69" s="147">
        <v>65900</v>
      </c>
    </row>
    <row r="70" spans="2:5" x14ac:dyDescent="0.4">
      <c r="B70" s="147" t="s">
        <v>1551</v>
      </c>
      <c r="C70" s="147" t="s">
        <v>3527</v>
      </c>
      <c r="D70" s="147"/>
      <c r="E70" s="147">
        <v>84800</v>
      </c>
    </row>
    <row r="71" spans="2:5" x14ac:dyDescent="0.4">
      <c r="B71" s="147" t="s">
        <v>3431</v>
      </c>
      <c r="C71" s="147" t="s">
        <v>1908</v>
      </c>
      <c r="D71" s="147"/>
      <c r="E71" s="147">
        <v>116000</v>
      </c>
    </row>
    <row r="72" spans="2:5" x14ac:dyDescent="0.4">
      <c r="B72" s="147" t="s">
        <v>347</v>
      </c>
      <c r="C72" s="147" t="s">
        <v>346</v>
      </c>
      <c r="D72" s="147"/>
      <c r="E72" s="147">
        <v>2490</v>
      </c>
    </row>
    <row r="73" spans="2:5" x14ac:dyDescent="0.4">
      <c r="B73" s="147" t="s">
        <v>348</v>
      </c>
      <c r="C73" s="147" t="s">
        <v>1909</v>
      </c>
      <c r="D73" s="147"/>
      <c r="E73" s="147">
        <v>14000</v>
      </c>
    </row>
    <row r="74" spans="2:5" x14ac:dyDescent="0.4">
      <c r="B74" s="147" t="s">
        <v>349</v>
      </c>
      <c r="C74" s="147" t="s">
        <v>1910</v>
      </c>
      <c r="D74" s="147"/>
      <c r="E74" s="147">
        <v>2120</v>
      </c>
    </row>
    <row r="75" spans="2:5" x14ac:dyDescent="0.4">
      <c r="B75" s="147" t="s">
        <v>350</v>
      </c>
      <c r="C75" s="147" t="s">
        <v>1911</v>
      </c>
      <c r="D75" s="147"/>
      <c r="E75" s="147">
        <v>3350</v>
      </c>
    </row>
    <row r="76" spans="2:5" x14ac:dyDescent="0.4">
      <c r="B76" s="147" t="s">
        <v>351</v>
      </c>
      <c r="C76" s="147" t="s">
        <v>2939</v>
      </c>
      <c r="D76" s="147"/>
      <c r="E76" s="147">
        <v>9790</v>
      </c>
    </row>
    <row r="77" spans="2:5" x14ac:dyDescent="0.4">
      <c r="B77" s="147" t="s">
        <v>352</v>
      </c>
      <c r="C77" s="147" t="s">
        <v>2940</v>
      </c>
      <c r="D77" s="147"/>
      <c r="E77" s="147">
        <v>13700</v>
      </c>
    </row>
    <row r="78" spans="2:5" x14ac:dyDescent="0.4">
      <c r="B78" s="147" t="s">
        <v>353</v>
      </c>
      <c r="C78" s="147" t="s">
        <v>1914</v>
      </c>
      <c r="D78" s="147"/>
      <c r="E78" s="147">
        <v>52400</v>
      </c>
    </row>
    <row r="79" spans="2:5" x14ac:dyDescent="0.4">
      <c r="B79" s="147" t="s">
        <v>354</v>
      </c>
      <c r="C79" s="147" t="s">
        <v>1915</v>
      </c>
      <c r="D79" s="147"/>
      <c r="E79" s="147">
        <v>37100</v>
      </c>
    </row>
    <row r="80" spans="2:5" x14ac:dyDescent="0.4">
      <c r="B80" s="147" t="s">
        <v>1553</v>
      </c>
      <c r="C80" s="147" t="s">
        <v>1916</v>
      </c>
      <c r="D80" s="147"/>
      <c r="E80" s="147">
        <v>51100</v>
      </c>
    </row>
    <row r="81" spans="2:5" x14ac:dyDescent="0.4">
      <c r="B81" s="147" t="s">
        <v>1554</v>
      </c>
      <c r="C81" s="147" t="s">
        <v>1917</v>
      </c>
      <c r="D81" s="147"/>
      <c r="E81" s="147">
        <v>41100</v>
      </c>
    </row>
    <row r="82" spans="2:5" x14ac:dyDescent="0.4">
      <c r="B82" s="147" t="s">
        <v>1555</v>
      </c>
      <c r="C82" s="147" t="s">
        <v>1918</v>
      </c>
      <c r="D82" s="147"/>
      <c r="E82" s="147">
        <v>74600</v>
      </c>
    </row>
    <row r="83" spans="2:5" x14ac:dyDescent="0.4">
      <c r="B83" s="147" t="s">
        <v>355</v>
      </c>
      <c r="C83" s="147" t="s">
        <v>3176</v>
      </c>
      <c r="D83" s="147"/>
      <c r="E83" s="147">
        <v>37200</v>
      </c>
    </row>
    <row r="84" spans="2:5" x14ac:dyDescent="0.4">
      <c r="B84" s="147" t="s">
        <v>356</v>
      </c>
      <c r="C84" s="147" t="s">
        <v>2941</v>
      </c>
      <c r="D84" s="147"/>
      <c r="E84" s="147">
        <v>52800</v>
      </c>
    </row>
    <row r="85" spans="2:5" x14ac:dyDescent="0.4">
      <c r="B85" s="147" t="s">
        <v>357</v>
      </c>
      <c r="C85" s="147" t="s">
        <v>2942</v>
      </c>
      <c r="D85" s="147"/>
      <c r="E85" s="147">
        <v>66500</v>
      </c>
    </row>
    <row r="86" spans="2:5" x14ac:dyDescent="0.4">
      <c r="B86" s="147" t="s">
        <v>358</v>
      </c>
      <c r="C86" s="147" t="s">
        <v>1922</v>
      </c>
      <c r="D86" s="147"/>
      <c r="E86" s="147">
        <v>173000</v>
      </c>
    </row>
    <row r="87" spans="2:5" x14ac:dyDescent="0.4">
      <c r="B87" s="147" t="s">
        <v>359</v>
      </c>
      <c r="C87" s="147" t="s">
        <v>1923</v>
      </c>
      <c r="D87" s="147"/>
      <c r="E87" s="147">
        <v>183000</v>
      </c>
    </row>
    <row r="88" spans="2:5" x14ac:dyDescent="0.4">
      <c r="B88" s="147" t="s">
        <v>360</v>
      </c>
      <c r="C88" s="147" t="s">
        <v>1924</v>
      </c>
      <c r="D88" s="147"/>
      <c r="E88" s="147">
        <v>164000</v>
      </c>
    </row>
    <row r="89" spans="2:5" x14ac:dyDescent="0.4">
      <c r="B89" s="147" t="s">
        <v>361</v>
      </c>
      <c r="C89" s="147" t="s">
        <v>1925</v>
      </c>
      <c r="D89" s="147"/>
      <c r="E89" s="147">
        <v>1720</v>
      </c>
    </row>
    <row r="90" spans="2:5" x14ac:dyDescent="0.4">
      <c r="B90" s="147" t="s">
        <v>362</v>
      </c>
      <c r="C90" s="147" t="s">
        <v>3528</v>
      </c>
      <c r="D90" s="147"/>
      <c r="E90" s="147">
        <v>2460</v>
      </c>
    </row>
    <row r="91" spans="2:5" x14ac:dyDescent="0.4">
      <c r="B91" s="147" t="s">
        <v>3432</v>
      </c>
      <c r="C91" s="147" t="s">
        <v>3529</v>
      </c>
      <c r="D91" s="147"/>
      <c r="E91" s="147">
        <v>13400</v>
      </c>
    </row>
    <row r="92" spans="2:5" x14ac:dyDescent="0.4">
      <c r="B92" s="147" t="s">
        <v>3433</v>
      </c>
      <c r="C92" s="147" t="s">
        <v>3530</v>
      </c>
      <c r="D92" s="147"/>
      <c r="E92" s="147">
        <v>19300</v>
      </c>
    </row>
    <row r="93" spans="2:5" x14ac:dyDescent="0.4">
      <c r="B93" s="147" t="s">
        <v>364</v>
      </c>
      <c r="C93" s="147" t="s">
        <v>3531</v>
      </c>
      <c r="D93" s="147"/>
      <c r="E93" s="147">
        <v>30200</v>
      </c>
    </row>
    <row r="94" spans="2:5" x14ac:dyDescent="0.4">
      <c r="B94" s="147" t="s">
        <v>365</v>
      </c>
      <c r="C94" s="147" t="s">
        <v>3532</v>
      </c>
      <c r="D94" s="147"/>
      <c r="E94" s="147">
        <v>3170</v>
      </c>
    </row>
    <row r="95" spans="2:5" x14ac:dyDescent="0.4">
      <c r="B95" s="147" t="s">
        <v>3434</v>
      </c>
      <c r="C95" s="147" t="s">
        <v>3533</v>
      </c>
      <c r="D95" s="147"/>
      <c r="E95" s="147">
        <v>3230</v>
      </c>
    </row>
    <row r="96" spans="2:5" x14ac:dyDescent="0.4">
      <c r="B96" s="147" t="s">
        <v>366</v>
      </c>
      <c r="C96" s="147" t="s">
        <v>1930</v>
      </c>
      <c r="D96" s="147"/>
      <c r="E96" s="147">
        <v>36600</v>
      </c>
    </row>
    <row r="97" spans="2:5" x14ac:dyDescent="0.4">
      <c r="B97" s="147" t="s">
        <v>367</v>
      </c>
      <c r="C97" s="147" t="s">
        <v>1931</v>
      </c>
      <c r="D97" s="147"/>
      <c r="E97" s="147">
        <v>35800</v>
      </c>
    </row>
    <row r="98" spans="2:5" x14ac:dyDescent="0.4">
      <c r="B98" s="147" t="s">
        <v>368</v>
      </c>
      <c r="C98" s="147" t="s">
        <v>1932</v>
      </c>
      <c r="D98" s="147"/>
      <c r="E98" s="147">
        <v>30100</v>
      </c>
    </row>
    <row r="99" spans="2:5" x14ac:dyDescent="0.4">
      <c r="B99" s="147" t="s">
        <v>369</v>
      </c>
      <c r="C99" s="147" t="s">
        <v>1933</v>
      </c>
      <c r="D99" s="147"/>
      <c r="E99" s="147">
        <v>49700</v>
      </c>
    </row>
    <row r="100" spans="2:5" x14ac:dyDescent="0.4">
      <c r="B100" s="147" t="s">
        <v>370</v>
      </c>
      <c r="C100" s="147" t="s">
        <v>1934</v>
      </c>
      <c r="D100" s="147"/>
      <c r="E100" s="147">
        <v>64300</v>
      </c>
    </row>
    <row r="101" spans="2:5" x14ac:dyDescent="0.4">
      <c r="B101" s="147" t="s">
        <v>371</v>
      </c>
      <c r="C101" s="147" t="s">
        <v>1935</v>
      </c>
      <c r="D101" s="147"/>
      <c r="E101" s="147">
        <v>74500</v>
      </c>
    </row>
    <row r="102" spans="2:5" x14ac:dyDescent="0.4">
      <c r="B102" s="147" t="s">
        <v>3435</v>
      </c>
      <c r="C102" s="147" t="s">
        <v>3534</v>
      </c>
      <c r="D102" s="147"/>
      <c r="E102" s="147">
        <v>48900</v>
      </c>
    </row>
    <row r="103" spans="2:5" x14ac:dyDescent="0.4">
      <c r="B103" s="147" t="s">
        <v>373</v>
      </c>
      <c r="C103" s="147" t="s">
        <v>372</v>
      </c>
      <c r="D103" s="147"/>
      <c r="E103" s="147">
        <v>113000</v>
      </c>
    </row>
    <row r="104" spans="2:5" x14ac:dyDescent="0.4">
      <c r="B104" s="147" t="s">
        <v>1556</v>
      </c>
      <c r="C104" s="147" t="s">
        <v>1936</v>
      </c>
      <c r="D104" s="147"/>
      <c r="E104" s="147">
        <v>2090</v>
      </c>
    </row>
    <row r="105" spans="2:5" x14ac:dyDescent="0.4">
      <c r="B105" s="147" t="s">
        <v>1557</v>
      </c>
      <c r="C105" s="147" t="s">
        <v>1937</v>
      </c>
      <c r="D105" s="147"/>
      <c r="E105" s="147">
        <v>12500</v>
      </c>
    </row>
    <row r="106" spans="2:5" x14ac:dyDescent="0.4">
      <c r="B106" s="147" t="s">
        <v>374</v>
      </c>
      <c r="C106" s="147" t="s">
        <v>1938</v>
      </c>
      <c r="D106" s="147"/>
      <c r="E106" s="147">
        <v>10100</v>
      </c>
    </row>
    <row r="107" spans="2:5" x14ac:dyDescent="0.4">
      <c r="B107" s="147" t="s">
        <v>375</v>
      </c>
      <c r="C107" s="147" t="s">
        <v>1939</v>
      </c>
      <c r="D107" s="147"/>
      <c r="E107" s="147">
        <v>14500</v>
      </c>
    </row>
    <row r="108" spans="2:5" x14ac:dyDescent="0.4">
      <c r="B108" s="147" t="s">
        <v>376</v>
      </c>
      <c r="C108" s="147" t="s">
        <v>1940</v>
      </c>
      <c r="D108" s="147"/>
      <c r="E108" s="147">
        <v>158000</v>
      </c>
    </row>
    <row r="109" spans="2:5" x14ac:dyDescent="0.4">
      <c r="B109" s="147" t="s">
        <v>377</v>
      </c>
      <c r="C109" s="147" t="s">
        <v>1941</v>
      </c>
      <c r="D109" s="147"/>
      <c r="E109" s="147">
        <v>211000</v>
      </c>
    </row>
    <row r="110" spans="2:5" x14ac:dyDescent="0.4">
      <c r="B110" s="147" t="s">
        <v>378</v>
      </c>
      <c r="C110" s="147" t="s">
        <v>1942</v>
      </c>
      <c r="D110" s="147"/>
      <c r="E110" s="147">
        <v>24400</v>
      </c>
    </row>
    <row r="111" spans="2:5" x14ac:dyDescent="0.4">
      <c r="B111" s="147" t="s">
        <v>379</v>
      </c>
      <c r="C111" s="147" t="s">
        <v>1943</v>
      </c>
      <c r="D111" s="147"/>
      <c r="E111" s="147">
        <v>24500</v>
      </c>
    </row>
    <row r="112" spans="2:5" x14ac:dyDescent="0.4">
      <c r="B112" s="147" t="s">
        <v>380</v>
      </c>
      <c r="C112" s="147" t="s">
        <v>1944</v>
      </c>
      <c r="D112" s="147"/>
      <c r="E112" s="147">
        <v>5900</v>
      </c>
    </row>
    <row r="113" spans="2:5" x14ac:dyDescent="0.4">
      <c r="B113" s="147" t="s">
        <v>382</v>
      </c>
      <c r="C113" s="147" t="s">
        <v>381</v>
      </c>
      <c r="D113" s="147"/>
      <c r="E113" s="147">
        <v>1120</v>
      </c>
    </row>
    <row r="114" spans="2:5" x14ac:dyDescent="0.4">
      <c r="B114" s="147" t="s">
        <v>383</v>
      </c>
      <c r="C114" s="147" t="s">
        <v>1945</v>
      </c>
      <c r="D114" s="147"/>
      <c r="E114" s="147">
        <v>3180</v>
      </c>
    </row>
    <row r="115" spans="2:5" x14ac:dyDescent="0.4">
      <c r="B115" s="147" t="s">
        <v>384</v>
      </c>
      <c r="C115" s="147" t="s">
        <v>1946</v>
      </c>
      <c r="D115" s="147"/>
      <c r="E115" s="147">
        <v>3080</v>
      </c>
    </row>
    <row r="116" spans="2:5" x14ac:dyDescent="0.4">
      <c r="B116" s="147" t="s">
        <v>385</v>
      </c>
      <c r="C116" s="147" t="s">
        <v>1947</v>
      </c>
      <c r="D116" s="147"/>
      <c r="E116" s="147">
        <v>4270</v>
      </c>
    </row>
    <row r="117" spans="2:5" x14ac:dyDescent="0.4">
      <c r="B117" s="147" t="s">
        <v>1558</v>
      </c>
      <c r="C117" s="147" t="s">
        <v>3300</v>
      </c>
      <c r="D117" s="147"/>
      <c r="E117" s="147">
        <v>3240</v>
      </c>
    </row>
    <row r="118" spans="2:5" x14ac:dyDescent="0.4">
      <c r="B118" s="147" t="s">
        <v>1559</v>
      </c>
      <c r="C118" s="147" t="s">
        <v>2943</v>
      </c>
      <c r="D118" s="147"/>
      <c r="E118" s="147">
        <v>1790</v>
      </c>
    </row>
    <row r="119" spans="2:5" x14ac:dyDescent="0.4">
      <c r="B119" s="147" t="s">
        <v>1560</v>
      </c>
      <c r="C119" s="147" t="s">
        <v>2944</v>
      </c>
      <c r="D119" s="147"/>
      <c r="E119" s="147">
        <v>7210</v>
      </c>
    </row>
    <row r="120" spans="2:5" x14ac:dyDescent="0.4">
      <c r="B120" s="147" t="s">
        <v>1561</v>
      </c>
      <c r="C120" s="147" t="s">
        <v>1952</v>
      </c>
      <c r="D120" s="147"/>
      <c r="E120" s="147">
        <v>2290</v>
      </c>
    </row>
    <row r="121" spans="2:5" x14ac:dyDescent="0.4">
      <c r="B121" s="147" t="s">
        <v>1562</v>
      </c>
      <c r="C121" s="147" t="s">
        <v>1953</v>
      </c>
      <c r="D121" s="147"/>
      <c r="E121" s="147">
        <v>7490</v>
      </c>
    </row>
    <row r="122" spans="2:5" x14ac:dyDescent="0.4">
      <c r="B122" s="147" t="s">
        <v>1563</v>
      </c>
      <c r="C122" s="147" t="s">
        <v>1954</v>
      </c>
      <c r="D122" s="147"/>
      <c r="E122" s="147">
        <v>20000</v>
      </c>
    </row>
    <row r="123" spans="2:5" x14ac:dyDescent="0.4">
      <c r="B123" s="147" t="s">
        <v>1564</v>
      </c>
      <c r="C123" s="147" t="s">
        <v>1955</v>
      </c>
      <c r="D123" s="147"/>
      <c r="E123" s="147">
        <v>35100</v>
      </c>
    </row>
    <row r="124" spans="2:5" x14ac:dyDescent="0.4">
      <c r="B124" s="147" t="s">
        <v>1565</v>
      </c>
      <c r="C124" s="147" t="s">
        <v>1957</v>
      </c>
      <c r="D124" s="147"/>
      <c r="E124" s="147">
        <v>9730</v>
      </c>
    </row>
    <row r="125" spans="2:5" x14ac:dyDescent="0.4">
      <c r="B125" s="147" t="s">
        <v>1566</v>
      </c>
      <c r="C125" s="147" t="s">
        <v>2945</v>
      </c>
      <c r="D125" s="147"/>
      <c r="E125" s="147">
        <v>1700</v>
      </c>
    </row>
    <row r="126" spans="2:5" x14ac:dyDescent="0.4">
      <c r="B126" s="147" t="s">
        <v>1567</v>
      </c>
      <c r="C126" s="147" t="s">
        <v>2946</v>
      </c>
      <c r="D126" s="147"/>
      <c r="E126" s="147">
        <v>7320</v>
      </c>
    </row>
    <row r="127" spans="2:5" x14ac:dyDescent="0.4">
      <c r="B127" s="147" t="s">
        <v>1568</v>
      </c>
      <c r="C127" s="147" t="s">
        <v>2947</v>
      </c>
      <c r="D127" s="147"/>
      <c r="E127" s="147">
        <v>13400</v>
      </c>
    </row>
    <row r="128" spans="2:5" x14ac:dyDescent="0.4">
      <c r="B128" s="147" t="s">
        <v>1569</v>
      </c>
      <c r="C128" s="147" t="s">
        <v>2948</v>
      </c>
      <c r="D128" s="147"/>
      <c r="E128" s="147">
        <v>20900</v>
      </c>
    </row>
    <row r="129" spans="2:5" x14ac:dyDescent="0.4">
      <c r="B129" s="147" t="s">
        <v>395</v>
      </c>
      <c r="C129" s="147" t="s">
        <v>1962</v>
      </c>
      <c r="D129" s="147"/>
      <c r="E129" s="147">
        <v>18300</v>
      </c>
    </row>
    <row r="130" spans="2:5" x14ac:dyDescent="0.4">
      <c r="B130" s="147" t="s">
        <v>396</v>
      </c>
      <c r="C130" s="147" t="s">
        <v>1963</v>
      </c>
      <c r="D130" s="147"/>
      <c r="E130" s="147">
        <v>2810</v>
      </c>
    </row>
    <row r="131" spans="2:5" x14ac:dyDescent="0.4">
      <c r="B131" s="147" t="s">
        <v>397</v>
      </c>
      <c r="C131" s="147" t="s">
        <v>1964</v>
      </c>
      <c r="D131" s="147"/>
      <c r="E131" s="147">
        <v>6130</v>
      </c>
    </row>
    <row r="132" spans="2:5" x14ac:dyDescent="0.4">
      <c r="B132" s="147" t="s">
        <v>398</v>
      </c>
      <c r="C132" s="147" t="s">
        <v>1965</v>
      </c>
      <c r="D132" s="147"/>
      <c r="E132" s="147">
        <v>11200</v>
      </c>
    </row>
    <row r="133" spans="2:5" x14ac:dyDescent="0.4">
      <c r="B133" s="147" t="s">
        <v>399</v>
      </c>
      <c r="C133" s="147" t="s">
        <v>1966</v>
      </c>
      <c r="D133" s="147"/>
      <c r="E133" s="147">
        <v>74900</v>
      </c>
    </row>
    <row r="134" spans="2:5" x14ac:dyDescent="0.4">
      <c r="B134" s="147" t="s">
        <v>400</v>
      </c>
      <c r="C134" s="147" t="s">
        <v>1967</v>
      </c>
      <c r="D134" s="147"/>
      <c r="E134" s="147">
        <v>1980</v>
      </c>
    </row>
    <row r="135" spans="2:5" x14ac:dyDescent="0.4">
      <c r="B135" s="147" t="s">
        <v>401</v>
      </c>
      <c r="C135" s="147" t="s">
        <v>1968</v>
      </c>
      <c r="D135" s="147"/>
      <c r="E135" s="147">
        <v>5150</v>
      </c>
    </row>
    <row r="136" spans="2:5" x14ac:dyDescent="0.4">
      <c r="B136" s="147" t="s">
        <v>402</v>
      </c>
      <c r="C136" s="147" t="s">
        <v>1969</v>
      </c>
      <c r="D136" s="147"/>
      <c r="E136" s="147">
        <v>2540</v>
      </c>
    </row>
    <row r="137" spans="2:5" x14ac:dyDescent="0.4">
      <c r="B137" s="147" t="s">
        <v>403</v>
      </c>
      <c r="C137" s="147" t="s">
        <v>1970</v>
      </c>
      <c r="D137" s="147"/>
      <c r="E137" s="147">
        <v>48000</v>
      </c>
    </row>
    <row r="138" spans="2:5" x14ac:dyDescent="0.4">
      <c r="B138" s="147" t="s">
        <v>404</v>
      </c>
      <c r="C138" s="147" t="s">
        <v>1971</v>
      </c>
      <c r="D138" s="147"/>
      <c r="E138" s="147">
        <v>183</v>
      </c>
    </row>
    <row r="139" spans="2:5" x14ac:dyDescent="0.4">
      <c r="B139" s="147" t="s">
        <v>405</v>
      </c>
      <c r="C139" s="147" t="s">
        <v>1972</v>
      </c>
      <c r="D139" s="147"/>
      <c r="E139" s="147">
        <v>94</v>
      </c>
    </row>
    <row r="140" spans="2:5" x14ac:dyDescent="0.4">
      <c r="B140" s="147" t="s">
        <v>406</v>
      </c>
      <c r="C140" s="147" t="s">
        <v>1973</v>
      </c>
      <c r="D140" s="147"/>
      <c r="E140" s="147">
        <v>147</v>
      </c>
    </row>
    <row r="141" spans="2:5" x14ac:dyDescent="0.4">
      <c r="B141" s="147" t="s">
        <v>407</v>
      </c>
      <c r="C141" s="147" t="s">
        <v>1974</v>
      </c>
      <c r="D141" s="147"/>
      <c r="E141" s="147">
        <v>1600</v>
      </c>
    </row>
    <row r="142" spans="2:5" x14ac:dyDescent="0.4">
      <c r="B142" s="147" t="s">
        <v>408</v>
      </c>
      <c r="C142" s="147" t="s">
        <v>1975</v>
      </c>
      <c r="D142" s="147"/>
      <c r="E142" s="147">
        <v>2110</v>
      </c>
    </row>
    <row r="143" spans="2:5" x14ac:dyDescent="0.4">
      <c r="B143" s="147" t="s">
        <v>409</v>
      </c>
      <c r="C143" s="147" t="s">
        <v>1976</v>
      </c>
      <c r="D143" s="147"/>
      <c r="E143" s="147">
        <v>3870</v>
      </c>
    </row>
    <row r="144" spans="2:5" x14ac:dyDescent="0.4">
      <c r="B144" s="147" t="s">
        <v>410</v>
      </c>
      <c r="C144" s="147" t="s">
        <v>1977</v>
      </c>
      <c r="D144" s="147"/>
      <c r="E144" s="147">
        <v>2610</v>
      </c>
    </row>
    <row r="145" spans="2:5" x14ac:dyDescent="0.4">
      <c r="B145" s="147" t="s">
        <v>411</v>
      </c>
      <c r="C145" s="147" t="s">
        <v>1978</v>
      </c>
      <c r="D145" s="147"/>
      <c r="E145" s="147">
        <v>569</v>
      </c>
    </row>
    <row r="146" spans="2:5" x14ac:dyDescent="0.4">
      <c r="B146" s="147" t="s">
        <v>412</v>
      </c>
      <c r="C146" s="147" t="s">
        <v>1979</v>
      </c>
      <c r="D146" s="147"/>
      <c r="E146" s="147">
        <v>606</v>
      </c>
    </row>
    <row r="147" spans="2:5" x14ac:dyDescent="0.4">
      <c r="B147" s="147" t="s">
        <v>413</v>
      </c>
      <c r="C147" s="147" t="s">
        <v>1980</v>
      </c>
      <c r="D147" s="147"/>
      <c r="E147" s="147">
        <v>88</v>
      </c>
    </row>
    <row r="148" spans="2:5" x14ac:dyDescent="0.4">
      <c r="B148" s="147" t="s">
        <v>414</v>
      </c>
      <c r="C148" s="147" t="s">
        <v>1981</v>
      </c>
      <c r="D148" s="147"/>
      <c r="E148" s="147">
        <v>447</v>
      </c>
    </row>
    <row r="149" spans="2:5" x14ac:dyDescent="0.4">
      <c r="B149" s="147" t="s">
        <v>415</v>
      </c>
      <c r="C149" s="147" t="s">
        <v>1982</v>
      </c>
      <c r="D149" s="147"/>
      <c r="E149" s="147">
        <v>1510</v>
      </c>
    </row>
    <row r="150" spans="2:5" x14ac:dyDescent="0.4">
      <c r="B150" s="147" t="s">
        <v>416</v>
      </c>
      <c r="C150" s="147" t="s">
        <v>1983</v>
      </c>
      <c r="D150" s="147"/>
      <c r="E150" s="147">
        <v>6250</v>
      </c>
    </row>
    <row r="151" spans="2:5" x14ac:dyDescent="0.4">
      <c r="B151" s="147" t="s">
        <v>417</v>
      </c>
      <c r="C151" s="147" t="s">
        <v>1984</v>
      </c>
      <c r="D151" s="147"/>
      <c r="E151" s="147">
        <v>1700</v>
      </c>
    </row>
    <row r="152" spans="2:5" x14ac:dyDescent="0.4">
      <c r="B152" s="147" t="s">
        <v>418</v>
      </c>
      <c r="C152" s="147" t="s">
        <v>1985</v>
      </c>
      <c r="D152" s="147"/>
      <c r="E152" s="147">
        <v>1150</v>
      </c>
    </row>
    <row r="153" spans="2:5" x14ac:dyDescent="0.4">
      <c r="B153" s="147" t="s">
        <v>419</v>
      </c>
      <c r="C153" s="147" t="s">
        <v>3178</v>
      </c>
      <c r="D153" s="147"/>
      <c r="E153" s="147">
        <v>2730</v>
      </c>
    </row>
    <row r="154" spans="2:5" x14ac:dyDescent="0.4">
      <c r="B154" s="147" t="s">
        <v>420</v>
      </c>
      <c r="C154" s="147" t="s">
        <v>1987</v>
      </c>
      <c r="D154" s="147"/>
      <c r="E154" s="147">
        <v>11400</v>
      </c>
    </row>
    <row r="155" spans="2:5" x14ac:dyDescent="0.4">
      <c r="B155" s="147" t="s">
        <v>421</v>
      </c>
      <c r="C155" s="147" t="s">
        <v>1988</v>
      </c>
      <c r="D155" s="147"/>
      <c r="E155" s="147">
        <v>35000</v>
      </c>
    </row>
    <row r="156" spans="2:5" x14ac:dyDescent="0.4">
      <c r="B156" s="147" t="s">
        <v>422</v>
      </c>
      <c r="C156" s="147" t="s">
        <v>1989</v>
      </c>
      <c r="D156" s="147"/>
      <c r="E156" s="147">
        <v>4360</v>
      </c>
    </row>
    <row r="157" spans="2:5" x14ac:dyDescent="0.4">
      <c r="B157" s="147" t="s">
        <v>423</v>
      </c>
      <c r="C157" s="147" t="s">
        <v>1990</v>
      </c>
      <c r="D157" s="147"/>
      <c r="E157" s="147">
        <v>4060</v>
      </c>
    </row>
    <row r="158" spans="2:5" x14ac:dyDescent="0.4">
      <c r="B158" s="147" t="s">
        <v>424</v>
      </c>
      <c r="C158" s="147" t="s">
        <v>1991</v>
      </c>
      <c r="D158" s="147"/>
      <c r="E158" s="147">
        <v>2520</v>
      </c>
    </row>
    <row r="159" spans="2:5" x14ac:dyDescent="0.4">
      <c r="B159" s="147" t="s">
        <v>425</v>
      </c>
      <c r="C159" s="147" t="s">
        <v>1992</v>
      </c>
      <c r="D159" s="147"/>
      <c r="E159" s="147">
        <v>264</v>
      </c>
    </row>
    <row r="160" spans="2:5" x14ac:dyDescent="0.4">
      <c r="B160" s="147" t="s">
        <v>426</v>
      </c>
      <c r="C160" s="147" t="s">
        <v>1993</v>
      </c>
      <c r="D160" s="147"/>
      <c r="E160" s="147">
        <v>897</v>
      </c>
    </row>
    <row r="161" spans="2:5" x14ac:dyDescent="0.4">
      <c r="B161" s="147" t="s">
        <v>427</v>
      </c>
      <c r="C161" s="147" t="s">
        <v>1994</v>
      </c>
      <c r="D161" s="147"/>
      <c r="E161" s="147">
        <v>2000</v>
      </c>
    </row>
    <row r="162" spans="2:5" x14ac:dyDescent="0.4">
      <c r="B162" s="147" t="s">
        <v>428</v>
      </c>
      <c r="C162" s="147" t="s">
        <v>1995</v>
      </c>
      <c r="D162" s="147"/>
      <c r="E162" s="147">
        <v>12700</v>
      </c>
    </row>
    <row r="163" spans="2:5" x14ac:dyDescent="0.4">
      <c r="B163" s="147" t="s">
        <v>429</v>
      </c>
      <c r="C163" s="147" t="s">
        <v>1996</v>
      </c>
      <c r="D163" s="147"/>
      <c r="E163" s="147">
        <v>5800</v>
      </c>
    </row>
    <row r="164" spans="2:5" x14ac:dyDescent="0.4">
      <c r="B164" s="147" t="s">
        <v>430</v>
      </c>
      <c r="C164" s="147" t="s">
        <v>2949</v>
      </c>
      <c r="D164" s="147"/>
      <c r="E164" s="147">
        <v>22500</v>
      </c>
    </row>
    <row r="165" spans="2:5" x14ac:dyDescent="0.4">
      <c r="B165" s="147" t="s">
        <v>431</v>
      </c>
      <c r="C165" s="147" t="s">
        <v>2950</v>
      </c>
      <c r="D165" s="147"/>
      <c r="E165" s="147">
        <v>42300</v>
      </c>
    </row>
    <row r="166" spans="2:5" x14ac:dyDescent="0.4">
      <c r="B166" s="147" t="s">
        <v>432</v>
      </c>
      <c r="C166" s="147" t="s">
        <v>1999</v>
      </c>
      <c r="D166" s="147"/>
      <c r="E166" s="147">
        <v>36100</v>
      </c>
    </row>
    <row r="167" spans="2:5" x14ac:dyDescent="0.4">
      <c r="B167" s="147" t="s">
        <v>433</v>
      </c>
      <c r="C167" s="147" t="s">
        <v>2000</v>
      </c>
      <c r="D167" s="147"/>
      <c r="E167" s="147">
        <v>740</v>
      </c>
    </row>
    <row r="168" spans="2:5" x14ac:dyDescent="0.4">
      <c r="B168" s="147" t="s">
        <v>1570</v>
      </c>
      <c r="C168" s="147" t="s">
        <v>3535</v>
      </c>
      <c r="D168" s="147"/>
      <c r="E168" s="147">
        <v>10200</v>
      </c>
    </row>
    <row r="169" spans="2:5" x14ac:dyDescent="0.4">
      <c r="B169" s="147" t="s">
        <v>1571</v>
      </c>
      <c r="C169" s="147" t="s">
        <v>3536</v>
      </c>
      <c r="D169" s="147"/>
      <c r="E169" s="147">
        <v>2290</v>
      </c>
    </row>
    <row r="170" spans="2:5" x14ac:dyDescent="0.4">
      <c r="B170" s="147" t="s">
        <v>434</v>
      </c>
      <c r="C170" s="147" t="s">
        <v>2004</v>
      </c>
      <c r="D170" s="147"/>
      <c r="E170" s="147">
        <v>3770</v>
      </c>
    </row>
    <row r="171" spans="2:5" x14ac:dyDescent="0.4">
      <c r="B171" s="147" t="s">
        <v>3436</v>
      </c>
      <c r="C171" s="147" t="s">
        <v>3537</v>
      </c>
      <c r="D171" s="147"/>
      <c r="E171" s="147">
        <v>2140</v>
      </c>
    </row>
    <row r="172" spans="2:5" x14ac:dyDescent="0.4">
      <c r="B172" s="147" t="s">
        <v>1573</v>
      </c>
      <c r="C172" s="147" t="s">
        <v>2007</v>
      </c>
      <c r="D172" s="147"/>
      <c r="E172" s="147">
        <v>1910</v>
      </c>
    </row>
    <row r="173" spans="2:5" x14ac:dyDescent="0.4">
      <c r="B173" s="147" t="s">
        <v>1574</v>
      </c>
      <c r="C173" s="147" t="s">
        <v>2008</v>
      </c>
      <c r="D173" s="147"/>
      <c r="E173" s="147">
        <v>5820</v>
      </c>
    </row>
    <row r="174" spans="2:5" x14ac:dyDescent="0.4">
      <c r="B174" s="147" t="s">
        <v>437</v>
      </c>
      <c r="C174" s="147" t="s">
        <v>2009</v>
      </c>
      <c r="D174" s="147"/>
      <c r="E174" s="147">
        <v>4010</v>
      </c>
    </row>
    <row r="175" spans="2:5" x14ac:dyDescent="0.4">
      <c r="B175" s="147" t="s">
        <v>438</v>
      </c>
      <c r="C175" s="147" t="s">
        <v>2010</v>
      </c>
      <c r="D175" s="147"/>
      <c r="E175" s="147">
        <v>2300</v>
      </c>
    </row>
    <row r="176" spans="2:5" x14ac:dyDescent="0.4">
      <c r="B176" s="147" t="s">
        <v>1575</v>
      </c>
      <c r="C176" s="147" t="s">
        <v>2011</v>
      </c>
      <c r="D176" s="147"/>
      <c r="E176" s="147">
        <v>4600</v>
      </c>
    </row>
    <row r="177" spans="2:5" x14ac:dyDescent="0.4">
      <c r="B177" s="147" t="s">
        <v>3437</v>
      </c>
      <c r="C177" s="147" t="s">
        <v>3538</v>
      </c>
      <c r="D177" s="147"/>
      <c r="E177" s="147">
        <v>2180</v>
      </c>
    </row>
    <row r="178" spans="2:5" x14ac:dyDescent="0.4">
      <c r="B178" s="147" t="s">
        <v>1576</v>
      </c>
      <c r="C178" s="147" t="s">
        <v>2014</v>
      </c>
      <c r="D178" s="147"/>
      <c r="E178" s="147">
        <v>1910</v>
      </c>
    </row>
    <row r="179" spans="2:5" x14ac:dyDescent="0.4">
      <c r="B179" s="147" t="s">
        <v>1577</v>
      </c>
      <c r="C179" s="147" t="s">
        <v>2015</v>
      </c>
      <c r="D179" s="147"/>
      <c r="E179" s="147">
        <v>18800</v>
      </c>
    </row>
    <row r="180" spans="2:5" x14ac:dyDescent="0.4">
      <c r="B180" s="147" t="s">
        <v>1578</v>
      </c>
      <c r="C180" s="147" t="s">
        <v>2016</v>
      </c>
      <c r="D180" s="147"/>
      <c r="E180" s="147">
        <v>7330</v>
      </c>
    </row>
    <row r="181" spans="2:5" x14ac:dyDescent="0.4">
      <c r="B181" s="147" t="s">
        <v>441</v>
      </c>
      <c r="C181" s="147" t="s">
        <v>2017</v>
      </c>
      <c r="D181" s="147"/>
      <c r="E181" s="147">
        <v>93600</v>
      </c>
    </row>
    <row r="182" spans="2:5" x14ac:dyDescent="0.4">
      <c r="B182" s="147" t="s">
        <v>442</v>
      </c>
      <c r="C182" s="147" t="s">
        <v>2018</v>
      </c>
      <c r="D182" s="147"/>
      <c r="E182" s="147">
        <v>78900</v>
      </c>
    </row>
    <row r="183" spans="2:5" x14ac:dyDescent="0.4">
      <c r="B183" s="147" t="s">
        <v>443</v>
      </c>
      <c r="C183" s="147" t="s">
        <v>2019</v>
      </c>
      <c r="D183" s="147"/>
      <c r="E183" s="147">
        <v>25400</v>
      </c>
    </row>
    <row r="184" spans="2:5" x14ac:dyDescent="0.4">
      <c r="B184" s="147" t="s">
        <v>444</v>
      </c>
      <c r="C184" s="147" t="s">
        <v>2020</v>
      </c>
      <c r="D184" s="147"/>
      <c r="E184" s="147">
        <v>3860</v>
      </c>
    </row>
    <row r="185" spans="2:5" x14ac:dyDescent="0.4">
      <c r="B185" s="147" t="s">
        <v>445</v>
      </c>
      <c r="C185" s="147" t="s">
        <v>2021</v>
      </c>
      <c r="D185" s="147"/>
      <c r="E185" s="147">
        <v>13100</v>
      </c>
    </row>
    <row r="186" spans="2:5" x14ac:dyDescent="0.4">
      <c r="B186" s="147" t="s">
        <v>446</v>
      </c>
      <c r="C186" s="147" t="s">
        <v>2022</v>
      </c>
      <c r="D186" s="147"/>
      <c r="E186" s="147">
        <v>224000</v>
      </c>
    </row>
    <row r="187" spans="2:5" x14ac:dyDescent="0.4">
      <c r="B187" s="147" t="s">
        <v>447</v>
      </c>
      <c r="C187" s="147" t="s">
        <v>2023</v>
      </c>
      <c r="D187" s="147"/>
      <c r="E187" s="147">
        <v>212000</v>
      </c>
    </row>
    <row r="188" spans="2:5" x14ac:dyDescent="0.4">
      <c r="B188" s="147" t="s">
        <v>448</v>
      </c>
      <c r="C188" s="147" t="s">
        <v>2024</v>
      </c>
      <c r="D188" s="147"/>
      <c r="E188" s="147">
        <v>26800</v>
      </c>
    </row>
    <row r="189" spans="2:5" x14ac:dyDescent="0.4">
      <c r="B189" s="147" t="s">
        <v>449</v>
      </c>
      <c r="C189" s="147" t="s">
        <v>2025</v>
      </c>
      <c r="D189" s="147"/>
      <c r="E189" s="147">
        <v>13200</v>
      </c>
    </row>
    <row r="190" spans="2:5" x14ac:dyDescent="0.4">
      <c r="B190" s="147" t="s">
        <v>450</v>
      </c>
      <c r="C190" s="147" t="s">
        <v>2026</v>
      </c>
      <c r="D190" s="147"/>
      <c r="E190" s="147">
        <v>23100</v>
      </c>
    </row>
    <row r="191" spans="2:5" x14ac:dyDescent="0.4">
      <c r="B191" s="147" t="s">
        <v>451</v>
      </c>
      <c r="C191" s="147" t="s">
        <v>2027</v>
      </c>
      <c r="D191" s="147"/>
      <c r="E191" s="147">
        <v>139000</v>
      </c>
    </row>
    <row r="192" spans="2:5" x14ac:dyDescent="0.4">
      <c r="B192" s="147" t="s">
        <v>452</v>
      </c>
      <c r="C192" s="147" t="s">
        <v>2951</v>
      </c>
      <c r="D192" s="147"/>
      <c r="E192" s="147">
        <v>7900</v>
      </c>
    </row>
    <row r="193" spans="2:5" x14ac:dyDescent="0.4">
      <c r="B193" s="147" t="s">
        <v>453</v>
      </c>
      <c r="C193" s="147" t="s">
        <v>2952</v>
      </c>
      <c r="D193" s="147"/>
      <c r="E193" s="147">
        <v>29600</v>
      </c>
    </row>
    <row r="194" spans="2:5" x14ac:dyDescent="0.4">
      <c r="B194" s="147" t="s">
        <v>454</v>
      </c>
      <c r="C194" s="147" t="s">
        <v>2030</v>
      </c>
      <c r="D194" s="147"/>
      <c r="E194" s="147">
        <v>1920</v>
      </c>
    </row>
    <row r="195" spans="2:5" x14ac:dyDescent="0.4">
      <c r="B195" s="147" t="s">
        <v>455</v>
      </c>
      <c r="C195" s="147" t="s">
        <v>2031</v>
      </c>
      <c r="D195" s="147"/>
      <c r="E195" s="147">
        <v>21600</v>
      </c>
    </row>
    <row r="196" spans="2:5" x14ac:dyDescent="0.4">
      <c r="B196" s="147" t="s">
        <v>456</v>
      </c>
      <c r="C196" s="147" t="s">
        <v>2032</v>
      </c>
      <c r="D196" s="147"/>
      <c r="E196" s="147">
        <v>169000</v>
      </c>
    </row>
    <row r="197" spans="2:5" x14ac:dyDescent="0.4">
      <c r="B197" s="147" t="s">
        <v>457</v>
      </c>
      <c r="C197" s="147" t="s">
        <v>2033</v>
      </c>
      <c r="D197" s="147"/>
      <c r="E197" s="147">
        <v>33600</v>
      </c>
    </row>
    <row r="198" spans="2:5" x14ac:dyDescent="0.4">
      <c r="B198" s="147" t="s">
        <v>458</v>
      </c>
      <c r="C198" s="147" t="s">
        <v>2034</v>
      </c>
      <c r="D198" s="147"/>
      <c r="E198" s="147">
        <v>21700</v>
      </c>
    </row>
    <row r="199" spans="2:5" x14ac:dyDescent="0.4">
      <c r="B199" s="147" t="s">
        <v>459</v>
      </c>
      <c r="C199" s="147" t="s">
        <v>2035</v>
      </c>
      <c r="D199" s="147"/>
      <c r="E199" s="147">
        <v>15500</v>
      </c>
    </row>
    <row r="200" spans="2:5" x14ac:dyDescent="0.4">
      <c r="B200" s="147" t="s">
        <v>460</v>
      </c>
      <c r="C200" s="147" t="s">
        <v>2036</v>
      </c>
      <c r="D200" s="147"/>
      <c r="E200" s="147">
        <v>7420</v>
      </c>
    </row>
    <row r="201" spans="2:5" x14ac:dyDescent="0.4">
      <c r="B201" s="147" t="s">
        <v>1579</v>
      </c>
      <c r="C201" s="147" t="s">
        <v>3179</v>
      </c>
      <c r="D201" s="147"/>
      <c r="E201" s="147">
        <v>26500</v>
      </c>
    </row>
    <row r="202" spans="2:5" x14ac:dyDescent="0.4">
      <c r="B202" s="147" t="s">
        <v>1508</v>
      </c>
      <c r="C202" s="147" t="s">
        <v>3301</v>
      </c>
      <c r="D202" s="147"/>
      <c r="E202" s="147">
        <v>15800</v>
      </c>
    </row>
    <row r="203" spans="2:5" x14ac:dyDescent="0.4">
      <c r="B203" s="147" t="s">
        <v>462</v>
      </c>
      <c r="C203" s="147" t="s">
        <v>2038</v>
      </c>
      <c r="D203" s="147"/>
      <c r="E203" s="147">
        <v>4020</v>
      </c>
    </row>
    <row r="204" spans="2:5" x14ac:dyDescent="0.4">
      <c r="B204" s="147" t="s">
        <v>463</v>
      </c>
      <c r="C204" s="147" t="s">
        <v>2039</v>
      </c>
      <c r="D204" s="147"/>
      <c r="E204" s="147">
        <v>5690</v>
      </c>
    </row>
    <row r="205" spans="2:5" x14ac:dyDescent="0.4">
      <c r="B205" s="147" t="s">
        <v>464</v>
      </c>
      <c r="C205" s="147" t="s">
        <v>2040</v>
      </c>
      <c r="D205" s="147"/>
      <c r="E205" s="147">
        <v>3800</v>
      </c>
    </row>
    <row r="206" spans="2:5" x14ac:dyDescent="0.4">
      <c r="B206" s="147" t="s">
        <v>465</v>
      </c>
      <c r="C206" s="147" t="s">
        <v>2041</v>
      </c>
      <c r="D206" s="147"/>
      <c r="E206" s="147">
        <v>6080</v>
      </c>
    </row>
    <row r="207" spans="2:5" x14ac:dyDescent="0.4">
      <c r="B207" s="147" t="s">
        <v>466</v>
      </c>
      <c r="C207" s="147" t="s">
        <v>2042</v>
      </c>
      <c r="D207" s="147"/>
      <c r="E207" s="147">
        <v>4080</v>
      </c>
    </row>
    <row r="208" spans="2:5" x14ac:dyDescent="0.4">
      <c r="B208" s="147" t="s">
        <v>467</v>
      </c>
      <c r="C208" s="147" t="s">
        <v>2043</v>
      </c>
      <c r="D208" s="147"/>
      <c r="E208" s="147">
        <v>2030</v>
      </c>
    </row>
    <row r="209" spans="2:5" x14ac:dyDescent="0.4">
      <c r="B209" s="147" t="s">
        <v>468</v>
      </c>
      <c r="C209" s="147" t="s">
        <v>2044</v>
      </c>
      <c r="D209" s="147"/>
      <c r="E209" s="147">
        <v>6140</v>
      </c>
    </row>
    <row r="210" spans="2:5" x14ac:dyDescent="0.4">
      <c r="B210" s="147" t="s">
        <v>469</v>
      </c>
      <c r="C210" s="147" t="s">
        <v>2045</v>
      </c>
      <c r="D210" s="147"/>
      <c r="E210" s="147">
        <v>233</v>
      </c>
    </row>
    <row r="211" spans="2:5" x14ac:dyDescent="0.4">
      <c r="B211" s="147" t="s">
        <v>470</v>
      </c>
      <c r="C211" s="147" t="s">
        <v>2953</v>
      </c>
      <c r="D211" s="147"/>
      <c r="E211" s="147">
        <v>561</v>
      </c>
    </row>
    <row r="212" spans="2:5" x14ac:dyDescent="0.4">
      <c r="B212" s="147" t="s">
        <v>471</v>
      </c>
      <c r="C212" s="147" t="s">
        <v>2954</v>
      </c>
      <c r="D212" s="147"/>
      <c r="E212" s="147">
        <v>862</v>
      </c>
    </row>
    <row r="213" spans="2:5" x14ac:dyDescent="0.4">
      <c r="B213" s="147" t="s">
        <v>472</v>
      </c>
      <c r="C213" s="147" t="s">
        <v>2955</v>
      </c>
      <c r="D213" s="147"/>
      <c r="E213" s="147">
        <v>1650</v>
      </c>
    </row>
    <row r="214" spans="2:5" x14ac:dyDescent="0.4">
      <c r="B214" s="147" t="s">
        <v>473</v>
      </c>
      <c r="C214" s="147" t="s">
        <v>2956</v>
      </c>
      <c r="D214" s="147"/>
      <c r="E214" s="147">
        <v>2030</v>
      </c>
    </row>
    <row r="215" spans="2:5" x14ac:dyDescent="0.4">
      <c r="B215" s="147" t="s">
        <v>474</v>
      </c>
      <c r="C215" s="147" t="s">
        <v>2050</v>
      </c>
      <c r="D215" s="147"/>
      <c r="E215" s="147">
        <v>741</v>
      </c>
    </row>
    <row r="216" spans="2:5" x14ac:dyDescent="0.4">
      <c r="B216" s="147" t="s">
        <v>475</v>
      </c>
      <c r="C216" s="147" t="s">
        <v>2051</v>
      </c>
      <c r="D216" s="147"/>
      <c r="E216" s="147">
        <v>2060</v>
      </c>
    </row>
    <row r="217" spans="2:5" x14ac:dyDescent="0.4">
      <c r="B217" s="147" t="s">
        <v>476</v>
      </c>
      <c r="C217" s="147" t="s">
        <v>2052</v>
      </c>
      <c r="D217" s="147"/>
      <c r="E217" s="147">
        <v>4610</v>
      </c>
    </row>
    <row r="218" spans="2:5" x14ac:dyDescent="0.4">
      <c r="B218" s="147" t="s">
        <v>477</v>
      </c>
      <c r="C218" s="147" t="s">
        <v>3181</v>
      </c>
      <c r="D218" s="147"/>
      <c r="E218" s="147">
        <v>1440</v>
      </c>
    </row>
    <row r="219" spans="2:5" x14ac:dyDescent="0.4">
      <c r="B219" s="147" t="s">
        <v>478</v>
      </c>
      <c r="C219" s="147" t="s">
        <v>3182</v>
      </c>
      <c r="D219" s="147"/>
      <c r="E219" s="147">
        <v>1500</v>
      </c>
    </row>
    <row r="220" spans="2:5" x14ac:dyDescent="0.4">
      <c r="B220" s="147" t="s">
        <v>479</v>
      </c>
      <c r="C220" s="147" t="s">
        <v>3183</v>
      </c>
      <c r="D220" s="147"/>
      <c r="E220" s="147">
        <v>1450</v>
      </c>
    </row>
    <row r="221" spans="2:5" x14ac:dyDescent="0.4">
      <c r="B221" s="147" t="s">
        <v>480</v>
      </c>
      <c r="C221" s="147" t="s">
        <v>3184</v>
      </c>
      <c r="D221" s="147"/>
      <c r="E221" s="147">
        <v>1520</v>
      </c>
    </row>
    <row r="222" spans="2:5" x14ac:dyDescent="0.4">
      <c r="B222" s="147" t="s">
        <v>481</v>
      </c>
      <c r="C222" s="147" t="s">
        <v>3185</v>
      </c>
      <c r="D222" s="147"/>
      <c r="E222" s="147">
        <v>2220</v>
      </c>
    </row>
    <row r="223" spans="2:5" x14ac:dyDescent="0.4">
      <c r="B223" s="147" t="s">
        <v>482</v>
      </c>
      <c r="C223" s="147" t="s">
        <v>3186</v>
      </c>
      <c r="D223" s="147"/>
      <c r="E223" s="147">
        <v>5590</v>
      </c>
    </row>
    <row r="224" spans="2:5" x14ac:dyDescent="0.4">
      <c r="B224" s="147"/>
      <c r="C224" s="147" t="s">
        <v>3302</v>
      </c>
      <c r="D224" s="147"/>
      <c r="E224" s="147"/>
    </row>
    <row r="225" spans="2:5" x14ac:dyDescent="0.4">
      <c r="B225" s="147" t="s">
        <v>488</v>
      </c>
      <c r="C225" s="147" t="s">
        <v>2064</v>
      </c>
      <c r="D225" s="147"/>
      <c r="E225" s="147">
        <v>4340</v>
      </c>
    </row>
    <row r="226" spans="2:5" x14ac:dyDescent="0.4">
      <c r="B226" s="147" t="s">
        <v>489</v>
      </c>
      <c r="C226" s="147" t="s">
        <v>2065</v>
      </c>
      <c r="D226" s="147"/>
      <c r="E226" s="147">
        <v>21700</v>
      </c>
    </row>
    <row r="227" spans="2:5" x14ac:dyDescent="0.4">
      <c r="B227" s="147" t="s">
        <v>1580</v>
      </c>
      <c r="C227" s="147" t="s">
        <v>3303</v>
      </c>
      <c r="D227" s="147"/>
      <c r="E227" s="147">
        <v>27000</v>
      </c>
    </row>
    <row r="228" spans="2:5" x14ac:dyDescent="0.4">
      <c r="B228" s="147" t="s">
        <v>1581</v>
      </c>
      <c r="C228" s="147" t="s">
        <v>3304</v>
      </c>
      <c r="D228" s="147"/>
      <c r="E228" s="147">
        <v>27000</v>
      </c>
    </row>
    <row r="229" spans="2:5" x14ac:dyDescent="0.4">
      <c r="B229" s="147" t="s">
        <v>491</v>
      </c>
      <c r="C229" s="147" t="s">
        <v>2067</v>
      </c>
      <c r="D229" s="147"/>
      <c r="E229" s="147">
        <v>27400</v>
      </c>
    </row>
    <row r="230" spans="2:5" x14ac:dyDescent="0.4">
      <c r="B230" s="147" t="s">
        <v>492</v>
      </c>
      <c r="C230" s="147" t="s">
        <v>2068</v>
      </c>
      <c r="D230" s="147"/>
      <c r="E230" s="147">
        <v>2630</v>
      </c>
    </row>
    <row r="231" spans="2:5" x14ac:dyDescent="0.4">
      <c r="B231" s="147" t="s">
        <v>493</v>
      </c>
      <c r="C231" s="147" t="s">
        <v>2069</v>
      </c>
      <c r="D231" s="147"/>
      <c r="E231" s="147">
        <v>7980</v>
      </c>
    </row>
    <row r="232" spans="2:5" x14ac:dyDescent="0.4">
      <c r="B232" s="147" t="s">
        <v>494</v>
      </c>
      <c r="C232" s="147" t="s">
        <v>2070</v>
      </c>
      <c r="D232" s="147"/>
      <c r="E232" s="147">
        <v>1870</v>
      </c>
    </row>
    <row r="233" spans="2:5" x14ac:dyDescent="0.4">
      <c r="B233" s="147" t="s">
        <v>495</v>
      </c>
      <c r="C233" s="147" t="s">
        <v>2071</v>
      </c>
      <c r="D233" s="147"/>
      <c r="E233" s="147">
        <v>14600</v>
      </c>
    </row>
    <row r="234" spans="2:5" x14ac:dyDescent="0.4">
      <c r="B234" s="147" t="s">
        <v>496</v>
      </c>
      <c r="C234" s="147" t="s">
        <v>2072</v>
      </c>
      <c r="D234" s="147"/>
      <c r="E234" s="147">
        <v>42400</v>
      </c>
    </row>
    <row r="235" spans="2:5" x14ac:dyDescent="0.4">
      <c r="B235" s="147" t="s">
        <v>497</v>
      </c>
      <c r="C235" s="147" t="s">
        <v>2073</v>
      </c>
      <c r="D235" s="147"/>
      <c r="E235" s="147">
        <v>30200</v>
      </c>
    </row>
    <row r="236" spans="2:5" x14ac:dyDescent="0.4">
      <c r="B236" s="147" t="s">
        <v>498</v>
      </c>
      <c r="C236" s="147" t="s">
        <v>2074</v>
      </c>
      <c r="D236" s="147"/>
      <c r="E236" s="147">
        <v>23700</v>
      </c>
    </row>
    <row r="237" spans="2:5" x14ac:dyDescent="0.4">
      <c r="B237" s="147" t="s">
        <v>499</v>
      </c>
      <c r="C237" s="147" t="s">
        <v>2075</v>
      </c>
      <c r="D237" s="147"/>
      <c r="E237" s="147">
        <v>69900</v>
      </c>
    </row>
    <row r="238" spans="2:5" x14ac:dyDescent="0.4">
      <c r="B238" s="147" t="s">
        <v>500</v>
      </c>
      <c r="C238" s="147" t="s">
        <v>2076</v>
      </c>
      <c r="D238" s="147"/>
      <c r="E238" s="147">
        <v>83600</v>
      </c>
    </row>
    <row r="239" spans="2:5" x14ac:dyDescent="0.4">
      <c r="B239" s="147" t="s">
        <v>501</v>
      </c>
      <c r="C239" s="147" t="s">
        <v>2077</v>
      </c>
      <c r="D239" s="147"/>
      <c r="E239" s="147">
        <v>362000</v>
      </c>
    </row>
    <row r="240" spans="2:5" x14ac:dyDescent="0.4">
      <c r="B240" s="147" t="s">
        <v>502</v>
      </c>
      <c r="C240" s="147" t="s">
        <v>2078</v>
      </c>
      <c r="D240" s="147"/>
      <c r="E240" s="147">
        <v>133000</v>
      </c>
    </row>
    <row r="241" spans="2:5" x14ac:dyDescent="0.4">
      <c r="B241" s="147" t="s">
        <v>503</v>
      </c>
      <c r="C241" s="147" t="s">
        <v>2079</v>
      </c>
      <c r="D241" s="147"/>
      <c r="E241" s="147">
        <v>118000</v>
      </c>
    </row>
    <row r="242" spans="2:5" x14ac:dyDescent="0.4">
      <c r="B242" s="147" t="s">
        <v>504</v>
      </c>
      <c r="C242" s="147" t="s">
        <v>2080</v>
      </c>
      <c r="D242" s="147"/>
      <c r="E242" s="147">
        <v>128000</v>
      </c>
    </row>
    <row r="243" spans="2:5" x14ac:dyDescent="0.4">
      <c r="B243" s="147" t="s">
        <v>506</v>
      </c>
      <c r="C243" s="147" t="s">
        <v>505</v>
      </c>
      <c r="D243" s="147"/>
      <c r="E243" s="147">
        <v>12800</v>
      </c>
    </row>
    <row r="244" spans="2:5" x14ac:dyDescent="0.4">
      <c r="B244" s="147" t="s">
        <v>1582</v>
      </c>
      <c r="C244" s="147" t="s">
        <v>3187</v>
      </c>
      <c r="D244" s="147"/>
      <c r="E244" s="147">
        <v>96100</v>
      </c>
    </row>
    <row r="245" spans="2:5" x14ac:dyDescent="0.4">
      <c r="B245" s="147" t="s">
        <v>1509</v>
      </c>
      <c r="C245" s="147" t="s">
        <v>3188</v>
      </c>
      <c r="D245" s="147"/>
      <c r="E245" s="147">
        <v>48600</v>
      </c>
    </row>
    <row r="246" spans="2:5" x14ac:dyDescent="0.4">
      <c r="B246" s="147" t="s">
        <v>507</v>
      </c>
      <c r="C246" s="147" t="s">
        <v>2083</v>
      </c>
      <c r="D246" s="147"/>
      <c r="E246" s="147">
        <v>825</v>
      </c>
    </row>
    <row r="247" spans="2:5" x14ac:dyDescent="0.4">
      <c r="B247" s="147" t="s">
        <v>508</v>
      </c>
      <c r="C247" s="147" t="s">
        <v>2084</v>
      </c>
      <c r="D247" s="147"/>
      <c r="E247" s="147">
        <v>554</v>
      </c>
    </row>
    <row r="248" spans="2:5" x14ac:dyDescent="0.4">
      <c r="B248" s="147" t="s">
        <v>509</v>
      </c>
      <c r="C248" s="147" t="s">
        <v>2085</v>
      </c>
      <c r="D248" s="147"/>
      <c r="E248" s="147">
        <v>884</v>
      </c>
    </row>
    <row r="249" spans="2:5" x14ac:dyDescent="0.4">
      <c r="B249" s="147" t="s">
        <v>510</v>
      </c>
      <c r="C249" s="147" t="s">
        <v>2086</v>
      </c>
      <c r="D249" s="147"/>
      <c r="E249" s="147">
        <v>5470</v>
      </c>
    </row>
    <row r="250" spans="2:5" x14ac:dyDescent="0.4">
      <c r="B250" s="147" t="s">
        <v>511</v>
      </c>
      <c r="C250" s="147" t="s">
        <v>2087</v>
      </c>
      <c r="D250" s="147"/>
      <c r="E250" s="147">
        <v>1040</v>
      </c>
    </row>
    <row r="251" spans="2:5" x14ac:dyDescent="0.4">
      <c r="B251" s="147" t="s">
        <v>513</v>
      </c>
      <c r="C251" s="147" t="s">
        <v>512</v>
      </c>
      <c r="D251" s="147"/>
      <c r="E251" s="147">
        <v>60600</v>
      </c>
    </row>
    <row r="252" spans="2:5" x14ac:dyDescent="0.4">
      <c r="B252" s="147" t="s">
        <v>515</v>
      </c>
      <c r="C252" s="147" t="s">
        <v>514</v>
      </c>
      <c r="D252" s="147"/>
      <c r="E252" s="147">
        <v>3220</v>
      </c>
    </row>
    <row r="253" spans="2:5" x14ac:dyDescent="0.4">
      <c r="B253" s="147" t="s">
        <v>516</v>
      </c>
      <c r="C253" s="147" t="s">
        <v>2088</v>
      </c>
      <c r="D253" s="147"/>
      <c r="E253" s="147">
        <v>1380</v>
      </c>
    </row>
    <row r="254" spans="2:5" x14ac:dyDescent="0.4">
      <c r="B254" s="147" t="s">
        <v>517</v>
      </c>
      <c r="C254" s="147" t="s">
        <v>2089</v>
      </c>
      <c r="D254" s="147"/>
      <c r="E254" s="147">
        <v>1770</v>
      </c>
    </row>
    <row r="255" spans="2:5" x14ac:dyDescent="0.4">
      <c r="B255" s="147" t="s">
        <v>518</v>
      </c>
      <c r="C255" s="147" t="s">
        <v>2090</v>
      </c>
      <c r="D255" s="147"/>
      <c r="E255" s="147">
        <v>4700</v>
      </c>
    </row>
    <row r="256" spans="2:5" x14ac:dyDescent="0.4">
      <c r="B256" s="147" t="s">
        <v>519</v>
      </c>
      <c r="C256" s="147" t="s">
        <v>2091</v>
      </c>
      <c r="D256" s="147"/>
      <c r="E256" s="147">
        <v>1030</v>
      </c>
    </row>
    <row r="257" spans="2:5" x14ac:dyDescent="0.4">
      <c r="B257" s="147" t="s">
        <v>3438</v>
      </c>
      <c r="C257" s="147" t="s">
        <v>3539</v>
      </c>
      <c r="D257" s="147"/>
      <c r="E257" s="147">
        <v>1380</v>
      </c>
    </row>
    <row r="258" spans="2:5" x14ac:dyDescent="0.4">
      <c r="B258" s="147" t="s">
        <v>520</v>
      </c>
      <c r="C258" s="147" t="s">
        <v>2092</v>
      </c>
      <c r="D258" s="147"/>
      <c r="E258" s="147">
        <v>118</v>
      </c>
    </row>
    <row r="259" spans="2:5" x14ac:dyDescent="0.4">
      <c r="B259" s="147" t="s">
        <v>521</v>
      </c>
      <c r="C259" s="147" t="s">
        <v>2093</v>
      </c>
      <c r="D259" s="147"/>
      <c r="E259" s="147">
        <v>410</v>
      </c>
    </row>
    <row r="260" spans="2:5" x14ac:dyDescent="0.4">
      <c r="B260" s="147" t="s">
        <v>522</v>
      </c>
      <c r="C260" s="147" t="s">
        <v>2094</v>
      </c>
      <c r="D260" s="147"/>
      <c r="E260" s="147">
        <v>648</v>
      </c>
    </row>
    <row r="261" spans="2:5" x14ac:dyDescent="0.4">
      <c r="B261" s="147" t="s">
        <v>523</v>
      </c>
      <c r="C261" s="147" t="s">
        <v>2095</v>
      </c>
      <c r="D261" s="147"/>
      <c r="E261" s="147">
        <v>5140</v>
      </c>
    </row>
    <row r="262" spans="2:5" x14ac:dyDescent="0.4">
      <c r="B262" s="147" t="s">
        <v>524</v>
      </c>
      <c r="C262" s="147" t="s">
        <v>2096</v>
      </c>
      <c r="D262" s="147"/>
      <c r="E262" s="147">
        <v>254000</v>
      </c>
    </row>
    <row r="263" spans="2:5" x14ac:dyDescent="0.4">
      <c r="B263" s="147" t="s">
        <v>525</v>
      </c>
      <c r="C263" s="147" t="s">
        <v>2097</v>
      </c>
      <c r="D263" s="147"/>
      <c r="E263" s="147">
        <v>370</v>
      </c>
    </row>
    <row r="264" spans="2:5" x14ac:dyDescent="0.4">
      <c r="B264" s="147" t="s">
        <v>526</v>
      </c>
      <c r="C264" s="147" t="s">
        <v>2098</v>
      </c>
      <c r="D264" s="147"/>
      <c r="E264" s="147">
        <v>128000</v>
      </c>
    </row>
    <row r="265" spans="2:5" x14ac:dyDescent="0.4">
      <c r="B265" s="147" t="s">
        <v>1583</v>
      </c>
      <c r="C265" s="147" t="s">
        <v>2099</v>
      </c>
      <c r="D265" s="147"/>
      <c r="E265" s="147">
        <v>184000</v>
      </c>
    </row>
    <row r="266" spans="2:5" x14ac:dyDescent="0.4">
      <c r="B266" s="147" t="s">
        <v>1584</v>
      </c>
      <c r="C266" s="147" t="s">
        <v>2957</v>
      </c>
      <c r="D266" s="147"/>
      <c r="E266" s="147">
        <v>146000</v>
      </c>
    </row>
    <row r="267" spans="2:5" x14ac:dyDescent="0.4">
      <c r="B267" s="147" t="s">
        <v>527</v>
      </c>
      <c r="C267" s="147" t="s">
        <v>2101</v>
      </c>
      <c r="D267" s="147"/>
      <c r="E267" s="147">
        <v>55300</v>
      </c>
    </row>
    <row r="268" spans="2:5" x14ac:dyDescent="0.4">
      <c r="B268" s="147" t="s">
        <v>528</v>
      </c>
      <c r="C268" s="147" t="s">
        <v>2102</v>
      </c>
      <c r="D268" s="147"/>
      <c r="E268" s="147">
        <v>77000</v>
      </c>
    </row>
    <row r="269" spans="2:5" x14ac:dyDescent="0.4">
      <c r="B269" s="147" t="s">
        <v>529</v>
      </c>
      <c r="C269" s="147" t="s">
        <v>2103</v>
      </c>
      <c r="D269" s="147"/>
      <c r="E269" s="147">
        <v>95700</v>
      </c>
    </row>
    <row r="270" spans="2:5" x14ac:dyDescent="0.4">
      <c r="B270" s="147" t="s">
        <v>530</v>
      </c>
      <c r="C270" s="147" t="s">
        <v>2104</v>
      </c>
      <c r="D270" s="147"/>
      <c r="E270" s="147">
        <v>48000</v>
      </c>
    </row>
    <row r="271" spans="2:5" x14ac:dyDescent="0.4">
      <c r="B271" s="147" t="s">
        <v>531</v>
      </c>
      <c r="C271" s="147" t="s">
        <v>2105</v>
      </c>
      <c r="D271" s="147"/>
      <c r="E271" s="147">
        <v>72300</v>
      </c>
    </row>
    <row r="272" spans="2:5" x14ac:dyDescent="0.4">
      <c r="B272" s="147" t="s">
        <v>532</v>
      </c>
      <c r="C272" s="147" t="s">
        <v>3305</v>
      </c>
      <c r="D272" s="147"/>
      <c r="E272" s="147">
        <v>76100</v>
      </c>
    </row>
    <row r="273" spans="2:5" x14ac:dyDescent="0.4">
      <c r="B273" s="147" t="s">
        <v>1585</v>
      </c>
      <c r="C273" s="147" t="s">
        <v>3306</v>
      </c>
      <c r="D273" s="147"/>
      <c r="E273" s="147">
        <v>77200</v>
      </c>
    </row>
    <row r="274" spans="2:5" x14ac:dyDescent="0.4">
      <c r="B274" s="147" t="s">
        <v>533</v>
      </c>
      <c r="C274" s="147" t="s">
        <v>2107</v>
      </c>
      <c r="D274" s="147"/>
      <c r="E274" s="147">
        <v>106000</v>
      </c>
    </row>
    <row r="275" spans="2:5" x14ac:dyDescent="0.4">
      <c r="B275" s="147" t="s">
        <v>534</v>
      </c>
      <c r="C275" s="147" t="s">
        <v>2108</v>
      </c>
      <c r="D275" s="147"/>
      <c r="E275" s="147">
        <v>266000</v>
      </c>
    </row>
    <row r="276" spans="2:5" x14ac:dyDescent="0.4">
      <c r="B276" s="147" t="s">
        <v>1586</v>
      </c>
      <c r="C276" s="147" t="s">
        <v>2109</v>
      </c>
      <c r="D276" s="147"/>
      <c r="E276" s="147">
        <v>499000</v>
      </c>
    </row>
    <row r="277" spans="2:5" x14ac:dyDescent="0.4">
      <c r="B277" s="147" t="s">
        <v>3439</v>
      </c>
      <c r="C277" s="147" t="s">
        <v>3540</v>
      </c>
      <c r="D277" s="147"/>
      <c r="E277" s="147">
        <v>129000</v>
      </c>
    </row>
    <row r="278" spans="2:5" x14ac:dyDescent="0.4">
      <c r="B278" s="147" t="s">
        <v>3440</v>
      </c>
      <c r="C278" s="147" t="s">
        <v>3541</v>
      </c>
      <c r="D278" s="147"/>
      <c r="E278" s="147">
        <v>129000</v>
      </c>
    </row>
    <row r="279" spans="2:5" x14ac:dyDescent="0.4">
      <c r="B279" s="147" t="s">
        <v>536</v>
      </c>
      <c r="C279" s="147" t="s">
        <v>2111</v>
      </c>
      <c r="D279" s="147"/>
      <c r="E279" s="147">
        <v>80800</v>
      </c>
    </row>
    <row r="280" spans="2:5" x14ac:dyDescent="0.4">
      <c r="B280" s="147" t="s">
        <v>537</v>
      </c>
      <c r="C280" s="147" t="s">
        <v>2112</v>
      </c>
      <c r="D280" s="147"/>
      <c r="E280" s="147">
        <v>85100</v>
      </c>
    </row>
    <row r="281" spans="2:5" x14ac:dyDescent="0.4">
      <c r="B281" s="147" t="s">
        <v>538</v>
      </c>
      <c r="C281" s="147" t="s">
        <v>2113</v>
      </c>
      <c r="D281" s="147"/>
      <c r="E281" s="147">
        <v>87200</v>
      </c>
    </row>
    <row r="282" spans="2:5" x14ac:dyDescent="0.4">
      <c r="B282" s="147" t="s">
        <v>539</v>
      </c>
      <c r="C282" s="147" t="s">
        <v>2114</v>
      </c>
      <c r="D282" s="147"/>
      <c r="E282" s="147">
        <v>96100</v>
      </c>
    </row>
    <row r="283" spans="2:5" x14ac:dyDescent="0.4">
      <c r="B283" s="147" t="s">
        <v>540</v>
      </c>
      <c r="C283" s="147" t="s">
        <v>2115</v>
      </c>
      <c r="D283" s="147"/>
      <c r="E283" s="147">
        <v>150000</v>
      </c>
    </row>
    <row r="284" spans="2:5" x14ac:dyDescent="0.4">
      <c r="B284" s="147" t="s">
        <v>541</v>
      </c>
      <c r="C284" s="147" t="s">
        <v>2116</v>
      </c>
      <c r="D284" s="147"/>
      <c r="E284" s="147">
        <v>96400</v>
      </c>
    </row>
    <row r="285" spans="2:5" x14ac:dyDescent="0.4">
      <c r="B285" s="147" t="s">
        <v>542</v>
      </c>
      <c r="C285" s="147" t="s">
        <v>2117</v>
      </c>
      <c r="D285" s="147"/>
      <c r="E285" s="147">
        <v>101000</v>
      </c>
    </row>
    <row r="286" spans="2:5" x14ac:dyDescent="0.4">
      <c r="B286" s="147" t="s">
        <v>543</v>
      </c>
      <c r="C286" s="147" t="s">
        <v>2118</v>
      </c>
      <c r="D286" s="147"/>
      <c r="E286" s="147">
        <v>240000</v>
      </c>
    </row>
    <row r="287" spans="2:5" x14ac:dyDescent="0.4">
      <c r="B287" s="147" t="s">
        <v>544</v>
      </c>
      <c r="C287" s="147" t="s">
        <v>3189</v>
      </c>
      <c r="D287" s="147"/>
      <c r="E287" s="147">
        <v>236000</v>
      </c>
    </row>
    <row r="288" spans="2:5" x14ac:dyDescent="0.4">
      <c r="B288" s="147" t="s">
        <v>545</v>
      </c>
      <c r="C288" s="147" t="s">
        <v>3190</v>
      </c>
      <c r="D288" s="147"/>
      <c r="E288" s="147">
        <v>358000</v>
      </c>
    </row>
    <row r="289" spans="2:5" x14ac:dyDescent="0.4">
      <c r="B289" s="147" t="s">
        <v>546</v>
      </c>
      <c r="C289" s="147" t="s">
        <v>2121</v>
      </c>
      <c r="D289" s="147"/>
      <c r="E289" s="147">
        <v>177000</v>
      </c>
    </row>
    <row r="290" spans="2:5" x14ac:dyDescent="0.4">
      <c r="B290" s="147" t="s">
        <v>547</v>
      </c>
      <c r="C290" s="147" t="s">
        <v>3191</v>
      </c>
      <c r="D290" s="147"/>
      <c r="E290" s="147">
        <v>142000</v>
      </c>
    </row>
    <row r="291" spans="2:5" x14ac:dyDescent="0.4">
      <c r="B291" s="147" t="s">
        <v>548</v>
      </c>
      <c r="C291" s="147" t="s">
        <v>3192</v>
      </c>
      <c r="D291" s="147"/>
      <c r="E291" s="147">
        <v>185000</v>
      </c>
    </row>
    <row r="292" spans="2:5" x14ac:dyDescent="0.4">
      <c r="B292" s="147" t="s">
        <v>1587</v>
      </c>
      <c r="C292" s="147" t="s">
        <v>3307</v>
      </c>
      <c r="D292" s="147"/>
      <c r="E292" s="147">
        <v>148000</v>
      </c>
    </row>
    <row r="293" spans="2:5" x14ac:dyDescent="0.4">
      <c r="B293" s="147" t="s">
        <v>549</v>
      </c>
      <c r="C293" s="147" t="s">
        <v>2124</v>
      </c>
      <c r="D293" s="147"/>
      <c r="E293" s="147">
        <v>147000</v>
      </c>
    </row>
    <row r="294" spans="2:5" x14ac:dyDescent="0.4">
      <c r="B294" s="147" t="s">
        <v>550</v>
      </c>
      <c r="C294" s="147" t="s">
        <v>2125</v>
      </c>
      <c r="D294" s="147"/>
      <c r="E294" s="147">
        <v>194000</v>
      </c>
    </row>
    <row r="295" spans="2:5" x14ac:dyDescent="0.4">
      <c r="B295" s="147" t="s">
        <v>551</v>
      </c>
      <c r="C295" s="147" t="s">
        <v>2126</v>
      </c>
      <c r="D295" s="147"/>
      <c r="E295" s="147">
        <v>140000</v>
      </c>
    </row>
    <row r="296" spans="2:5" x14ac:dyDescent="0.4">
      <c r="B296" s="147" t="s">
        <v>552</v>
      </c>
      <c r="C296" s="147" t="s">
        <v>2127</v>
      </c>
      <c r="D296" s="147"/>
      <c r="E296" s="147">
        <v>161000</v>
      </c>
    </row>
    <row r="297" spans="2:5" x14ac:dyDescent="0.4">
      <c r="B297" s="147" t="s">
        <v>3308</v>
      </c>
      <c r="C297" s="147" t="s">
        <v>3309</v>
      </c>
      <c r="D297" s="147"/>
      <c r="E297" s="147">
        <v>105000</v>
      </c>
    </row>
    <row r="298" spans="2:5" x14ac:dyDescent="0.4">
      <c r="B298" s="147" t="s">
        <v>1588</v>
      </c>
      <c r="C298" s="147" t="s">
        <v>3310</v>
      </c>
      <c r="D298" s="147"/>
      <c r="E298" s="147">
        <v>111000</v>
      </c>
    </row>
    <row r="299" spans="2:5" x14ac:dyDescent="0.4">
      <c r="B299" s="147" t="s">
        <v>554</v>
      </c>
      <c r="C299" s="147" t="s">
        <v>2129</v>
      </c>
      <c r="D299" s="147"/>
      <c r="E299" s="147">
        <v>32000</v>
      </c>
    </row>
    <row r="300" spans="2:5" x14ac:dyDescent="0.4">
      <c r="B300" s="147" t="s">
        <v>555</v>
      </c>
      <c r="C300" s="147" t="s">
        <v>2130</v>
      </c>
      <c r="D300" s="147"/>
      <c r="E300" s="147">
        <v>47600</v>
      </c>
    </row>
    <row r="301" spans="2:5" x14ac:dyDescent="0.4">
      <c r="B301" s="147" t="s">
        <v>556</v>
      </c>
      <c r="C301" s="147" t="s">
        <v>2131</v>
      </c>
      <c r="D301" s="147"/>
      <c r="E301" s="147">
        <v>48300</v>
      </c>
    </row>
    <row r="302" spans="2:5" x14ac:dyDescent="0.4">
      <c r="B302" s="147" t="s">
        <v>557</v>
      </c>
      <c r="C302" s="147" t="s">
        <v>2132</v>
      </c>
      <c r="D302" s="147"/>
      <c r="E302" s="147">
        <v>71500</v>
      </c>
    </row>
    <row r="303" spans="2:5" x14ac:dyDescent="0.4">
      <c r="B303" s="147" t="s">
        <v>558</v>
      </c>
      <c r="C303" s="147" t="s">
        <v>2133</v>
      </c>
      <c r="D303" s="147"/>
      <c r="E303" s="147">
        <v>19400</v>
      </c>
    </row>
    <row r="304" spans="2:5" x14ac:dyDescent="0.4">
      <c r="B304" s="147" t="s">
        <v>559</v>
      </c>
      <c r="C304" s="147" t="s">
        <v>2134</v>
      </c>
      <c r="D304" s="147"/>
      <c r="E304" s="147">
        <v>80500</v>
      </c>
    </row>
    <row r="305" spans="2:5" x14ac:dyDescent="0.4">
      <c r="B305" s="147" t="s">
        <v>560</v>
      </c>
      <c r="C305" s="147" t="s">
        <v>2958</v>
      </c>
      <c r="D305" s="147"/>
      <c r="E305" s="147">
        <v>65500</v>
      </c>
    </row>
    <row r="306" spans="2:5" x14ac:dyDescent="0.4">
      <c r="B306" s="147" t="s">
        <v>561</v>
      </c>
      <c r="C306" s="147" t="s">
        <v>2959</v>
      </c>
      <c r="D306" s="147"/>
      <c r="E306" s="147">
        <v>219000</v>
      </c>
    </row>
    <row r="307" spans="2:5" x14ac:dyDescent="0.4">
      <c r="B307" s="147" t="s">
        <v>562</v>
      </c>
      <c r="C307" s="147" t="s">
        <v>2137</v>
      </c>
      <c r="D307" s="147"/>
      <c r="E307" s="147">
        <v>11800</v>
      </c>
    </row>
    <row r="308" spans="2:5" x14ac:dyDescent="0.4">
      <c r="B308" s="147" t="s">
        <v>563</v>
      </c>
      <c r="C308" s="147" t="s">
        <v>2138</v>
      </c>
      <c r="D308" s="147"/>
      <c r="E308" s="147">
        <v>15700</v>
      </c>
    </row>
    <row r="309" spans="2:5" x14ac:dyDescent="0.4">
      <c r="B309" s="147" t="s">
        <v>564</v>
      </c>
      <c r="C309" s="147" t="s">
        <v>2139</v>
      </c>
      <c r="D309" s="147"/>
      <c r="E309" s="147">
        <v>588000</v>
      </c>
    </row>
    <row r="310" spans="2:5" x14ac:dyDescent="0.4">
      <c r="B310" s="147" t="s">
        <v>565</v>
      </c>
      <c r="C310" s="147" t="s">
        <v>2140</v>
      </c>
      <c r="D310" s="147"/>
      <c r="E310" s="147">
        <v>204000</v>
      </c>
    </row>
    <row r="311" spans="2:5" x14ac:dyDescent="0.4">
      <c r="B311" s="147" t="s">
        <v>566</v>
      </c>
      <c r="C311" s="147" t="s">
        <v>2141</v>
      </c>
      <c r="D311" s="147"/>
      <c r="E311" s="147">
        <v>209000</v>
      </c>
    </row>
    <row r="312" spans="2:5" x14ac:dyDescent="0.4">
      <c r="B312" s="147" t="s">
        <v>567</v>
      </c>
      <c r="C312" s="147" t="s">
        <v>2142</v>
      </c>
      <c r="D312" s="147"/>
      <c r="E312" s="147">
        <v>204000</v>
      </c>
    </row>
    <row r="313" spans="2:5" x14ac:dyDescent="0.4">
      <c r="B313" s="147" t="s">
        <v>568</v>
      </c>
      <c r="C313" s="147" t="s">
        <v>2960</v>
      </c>
      <c r="D313" s="147"/>
      <c r="E313" s="147">
        <v>5970</v>
      </c>
    </row>
    <row r="314" spans="2:5" x14ac:dyDescent="0.4">
      <c r="B314" s="147" t="s">
        <v>569</v>
      </c>
      <c r="C314" s="147" t="s">
        <v>2961</v>
      </c>
      <c r="D314" s="147"/>
      <c r="E314" s="147">
        <v>6970</v>
      </c>
    </row>
    <row r="315" spans="2:5" x14ac:dyDescent="0.4">
      <c r="B315" s="147" t="s">
        <v>570</v>
      </c>
      <c r="C315" s="147" t="s">
        <v>2145</v>
      </c>
      <c r="D315" s="147"/>
      <c r="E315" s="147">
        <v>1530</v>
      </c>
    </row>
    <row r="316" spans="2:5" x14ac:dyDescent="0.4">
      <c r="B316" s="147" t="s">
        <v>571</v>
      </c>
      <c r="C316" s="147" t="s">
        <v>3193</v>
      </c>
      <c r="D316" s="147"/>
      <c r="E316" s="147">
        <v>17500</v>
      </c>
    </row>
    <row r="317" spans="2:5" x14ac:dyDescent="0.4">
      <c r="B317" s="147" t="s">
        <v>572</v>
      </c>
      <c r="C317" s="147" t="s">
        <v>3194</v>
      </c>
      <c r="D317" s="147"/>
      <c r="E317" s="147">
        <v>24400</v>
      </c>
    </row>
    <row r="318" spans="2:5" x14ac:dyDescent="0.4">
      <c r="B318" s="147" t="s">
        <v>1589</v>
      </c>
      <c r="C318" s="147" t="s">
        <v>3195</v>
      </c>
      <c r="D318" s="147"/>
      <c r="E318" s="147">
        <v>2930</v>
      </c>
    </row>
    <row r="319" spans="2:5" x14ac:dyDescent="0.4">
      <c r="B319" s="147" t="s">
        <v>1590</v>
      </c>
      <c r="C319" s="147" t="s">
        <v>3196</v>
      </c>
      <c r="D319" s="147"/>
      <c r="E319" s="147">
        <v>29600</v>
      </c>
    </row>
    <row r="320" spans="2:5" x14ac:dyDescent="0.4">
      <c r="B320" s="147" t="s">
        <v>1591</v>
      </c>
      <c r="C320" s="147" t="s">
        <v>3197</v>
      </c>
      <c r="D320" s="147"/>
      <c r="E320" s="147">
        <v>21500</v>
      </c>
    </row>
    <row r="321" spans="2:5" x14ac:dyDescent="0.4">
      <c r="B321" s="147" t="s">
        <v>1592</v>
      </c>
      <c r="C321" s="147" t="s">
        <v>3311</v>
      </c>
      <c r="D321" s="147"/>
      <c r="E321" s="147">
        <v>9170</v>
      </c>
    </row>
    <row r="322" spans="2:5" x14ac:dyDescent="0.4">
      <c r="B322" s="147" t="s">
        <v>1593</v>
      </c>
      <c r="C322" s="147" t="s">
        <v>3198</v>
      </c>
      <c r="D322" s="147"/>
      <c r="E322" s="147">
        <v>78700</v>
      </c>
    </row>
    <row r="323" spans="2:5" x14ac:dyDescent="0.4">
      <c r="B323" s="147" t="s">
        <v>1594</v>
      </c>
      <c r="C323" s="147" t="s">
        <v>3199</v>
      </c>
      <c r="D323" s="147"/>
      <c r="E323" s="147">
        <v>30900</v>
      </c>
    </row>
    <row r="324" spans="2:5" x14ac:dyDescent="0.4">
      <c r="B324" s="147" t="s">
        <v>580</v>
      </c>
      <c r="C324" s="147" t="s">
        <v>2156</v>
      </c>
      <c r="D324" s="147"/>
      <c r="E324" s="147">
        <v>19600</v>
      </c>
    </row>
    <row r="325" spans="2:5" x14ac:dyDescent="0.4">
      <c r="B325" s="147" t="s">
        <v>581</v>
      </c>
      <c r="C325" s="147" t="s">
        <v>2157</v>
      </c>
      <c r="D325" s="147"/>
      <c r="E325" s="147">
        <v>27300</v>
      </c>
    </row>
    <row r="326" spans="2:5" x14ac:dyDescent="0.4">
      <c r="B326" s="147" t="s">
        <v>582</v>
      </c>
      <c r="C326" s="147" t="s">
        <v>2158</v>
      </c>
      <c r="D326" s="147"/>
      <c r="E326" s="147">
        <v>3560</v>
      </c>
    </row>
    <row r="327" spans="2:5" x14ac:dyDescent="0.4">
      <c r="B327" s="147" t="s">
        <v>583</v>
      </c>
      <c r="C327" s="147" t="s">
        <v>2159</v>
      </c>
      <c r="D327" s="147"/>
      <c r="E327" s="147">
        <v>8290</v>
      </c>
    </row>
    <row r="328" spans="2:5" x14ac:dyDescent="0.4">
      <c r="B328" s="147" t="s">
        <v>584</v>
      </c>
      <c r="C328" s="147" t="s">
        <v>2160</v>
      </c>
      <c r="D328" s="147"/>
      <c r="E328" s="147">
        <v>36100</v>
      </c>
    </row>
    <row r="329" spans="2:5" x14ac:dyDescent="0.4">
      <c r="B329" s="147" t="s">
        <v>585</v>
      </c>
      <c r="C329" s="147" t="s">
        <v>2161</v>
      </c>
      <c r="D329" s="147"/>
      <c r="E329" s="147">
        <v>29400</v>
      </c>
    </row>
    <row r="330" spans="2:5" x14ac:dyDescent="0.4">
      <c r="B330" s="147" t="s">
        <v>586</v>
      </c>
      <c r="C330" s="147" t="s">
        <v>2962</v>
      </c>
      <c r="D330" s="147"/>
      <c r="E330" s="147">
        <v>68700</v>
      </c>
    </row>
    <row r="331" spans="2:5" x14ac:dyDescent="0.4">
      <c r="B331" s="147" t="s">
        <v>587</v>
      </c>
      <c r="C331" s="147" t="s">
        <v>2963</v>
      </c>
      <c r="D331" s="147"/>
      <c r="E331" s="147">
        <v>86000</v>
      </c>
    </row>
    <row r="332" spans="2:5" x14ac:dyDescent="0.4">
      <c r="B332" s="147" t="s">
        <v>588</v>
      </c>
      <c r="C332" s="147" t="s">
        <v>2964</v>
      </c>
      <c r="D332" s="147"/>
      <c r="E332" s="147">
        <v>81900</v>
      </c>
    </row>
    <row r="333" spans="2:5" x14ac:dyDescent="0.4">
      <c r="B333" s="147" t="s">
        <v>589</v>
      </c>
      <c r="C333" s="147" t="s">
        <v>2165</v>
      </c>
      <c r="D333" s="147"/>
      <c r="E333" s="147">
        <v>29900</v>
      </c>
    </row>
    <row r="334" spans="2:5" x14ac:dyDescent="0.4">
      <c r="B334" s="147" t="s">
        <v>1595</v>
      </c>
      <c r="C334" s="147" t="s">
        <v>3312</v>
      </c>
      <c r="D334" s="147"/>
      <c r="E334" s="147">
        <v>265000</v>
      </c>
    </row>
    <row r="335" spans="2:5" x14ac:dyDescent="0.4">
      <c r="B335" s="147" t="s">
        <v>1596</v>
      </c>
      <c r="C335" s="147" t="s">
        <v>3313</v>
      </c>
      <c r="D335" s="147"/>
      <c r="E335" s="147">
        <v>11700</v>
      </c>
    </row>
    <row r="336" spans="2:5" x14ac:dyDescent="0.4">
      <c r="B336" s="147" t="s">
        <v>1597</v>
      </c>
      <c r="C336" s="147" t="s">
        <v>3314</v>
      </c>
      <c r="D336" s="147"/>
      <c r="E336" s="147">
        <v>55600</v>
      </c>
    </row>
    <row r="337" spans="2:5" x14ac:dyDescent="0.4">
      <c r="B337" s="147" t="s">
        <v>1598</v>
      </c>
      <c r="C337" s="147" t="s">
        <v>3315</v>
      </c>
      <c r="D337" s="147"/>
      <c r="E337" s="147">
        <v>62300</v>
      </c>
    </row>
    <row r="338" spans="2:5" x14ac:dyDescent="0.4">
      <c r="B338" s="147" t="s">
        <v>1599</v>
      </c>
      <c r="C338" s="147" t="s">
        <v>3316</v>
      </c>
      <c r="D338" s="147"/>
      <c r="E338" s="147">
        <v>773000</v>
      </c>
    </row>
    <row r="339" spans="2:5" x14ac:dyDescent="0.4">
      <c r="B339" s="147" t="s">
        <v>1600</v>
      </c>
      <c r="C339" s="147" t="s">
        <v>3317</v>
      </c>
      <c r="D339" s="147"/>
      <c r="E339" s="147">
        <v>115000</v>
      </c>
    </row>
    <row r="340" spans="2:5" x14ac:dyDescent="0.4">
      <c r="B340" s="147" t="s">
        <v>1601</v>
      </c>
      <c r="C340" s="147" t="s">
        <v>3318</v>
      </c>
      <c r="D340" s="147"/>
      <c r="E340" s="147">
        <v>12400</v>
      </c>
    </row>
    <row r="341" spans="2:5" x14ac:dyDescent="0.4">
      <c r="B341" s="147" t="s">
        <v>1602</v>
      </c>
      <c r="C341" s="147" t="s">
        <v>3319</v>
      </c>
      <c r="D341" s="147"/>
      <c r="E341" s="147">
        <v>18400</v>
      </c>
    </row>
    <row r="342" spans="2:5" x14ac:dyDescent="0.4">
      <c r="B342" s="147" t="s">
        <v>1603</v>
      </c>
      <c r="C342" s="147" t="s">
        <v>3320</v>
      </c>
      <c r="D342" s="147"/>
      <c r="E342" s="147">
        <v>116000</v>
      </c>
    </row>
    <row r="343" spans="2:5" x14ac:dyDescent="0.4">
      <c r="B343" s="147" t="s">
        <v>1604</v>
      </c>
      <c r="C343" s="147" t="s">
        <v>3542</v>
      </c>
      <c r="D343" s="147"/>
      <c r="E343" s="147">
        <v>176000</v>
      </c>
    </row>
    <row r="344" spans="2:5" x14ac:dyDescent="0.4">
      <c r="B344" s="147" t="s">
        <v>3441</v>
      </c>
      <c r="C344" s="147" t="s">
        <v>3543</v>
      </c>
      <c r="D344" s="147"/>
      <c r="E344" s="147">
        <v>176000</v>
      </c>
    </row>
    <row r="345" spans="2:5" x14ac:dyDescent="0.4">
      <c r="B345" s="147" t="s">
        <v>597</v>
      </c>
      <c r="C345" s="147" t="s">
        <v>2175</v>
      </c>
      <c r="D345" s="147"/>
      <c r="E345" s="147">
        <v>51300</v>
      </c>
    </row>
    <row r="346" spans="2:5" x14ac:dyDescent="0.4">
      <c r="B346" s="147" t="s">
        <v>598</v>
      </c>
      <c r="C346" s="147" t="s">
        <v>2176</v>
      </c>
      <c r="D346" s="147"/>
      <c r="E346" s="147">
        <v>86700</v>
      </c>
    </row>
    <row r="347" spans="2:5" x14ac:dyDescent="0.4">
      <c r="B347" s="147" t="s">
        <v>599</v>
      </c>
      <c r="C347" s="147" t="s">
        <v>2177</v>
      </c>
      <c r="D347" s="147"/>
      <c r="E347" s="147">
        <v>28200</v>
      </c>
    </row>
    <row r="348" spans="2:5" x14ac:dyDescent="0.4">
      <c r="B348" s="147" t="s">
        <v>600</v>
      </c>
      <c r="C348" s="147" t="s">
        <v>2178</v>
      </c>
      <c r="D348" s="147"/>
      <c r="E348" s="147">
        <v>25400</v>
      </c>
    </row>
    <row r="349" spans="2:5" x14ac:dyDescent="0.4">
      <c r="B349" s="147" t="s">
        <v>601</v>
      </c>
      <c r="C349" s="147" t="s">
        <v>2179</v>
      </c>
      <c r="D349" s="147"/>
      <c r="E349" s="147">
        <v>6900</v>
      </c>
    </row>
    <row r="350" spans="2:5" x14ac:dyDescent="0.4">
      <c r="B350" s="147" t="s">
        <v>1605</v>
      </c>
      <c r="C350" s="147" t="s">
        <v>2180</v>
      </c>
      <c r="D350" s="147"/>
      <c r="E350" s="147">
        <v>2970</v>
      </c>
    </row>
    <row r="351" spans="2:5" x14ac:dyDescent="0.4">
      <c r="B351" s="147" t="s">
        <v>602</v>
      </c>
      <c r="C351" s="147" t="s">
        <v>2183</v>
      </c>
      <c r="D351" s="147"/>
      <c r="E351" s="147">
        <v>466</v>
      </c>
    </row>
    <row r="352" spans="2:5" x14ac:dyDescent="0.4">
      <c r="B352" s="147" t="s">
        <v>3442</v>
      </c>
      <c r="C352" s="147" t="s">
        <v>3544</v>
      </c>
      <c r="D352" s="147"/>
      <c r="E352" s="147">
        <v>36500</v>
      </c>
    </row>
    <row r="353" spans="2:5" x14ac:dyDescent="0.4">
      <c r="B353" s="147" t="s">
        <v>3443</v>
      </c>
      <c r="C353" s="147" t="s">
        <v>3545</v>
      </c>
      <c r="D353" s="147"/>
      <c r="E353" s="147">
        <v>36500</v>
      </c>
    </row>
    <row r="354" spans="2:5" x14ac:dyDescent="0.4">
      <c r="B354" s="147" t="s">
        <v>1606</v>
      </c>
      <c r="C354" s="147" t="s">
        <v>2185</v>
      </c>
      <c r="D354" s="147"/>
      <c r="E354" s="147">
        <v>36400</v>
      </c>
    </row>
    <row r="355" spans="2:5" x14ac:dyDescent="0.4">
      <c r="B355" s="147" t="s">
        <v>604</v>
      </c>
      <c r="C355" s="147" t="s">
        <v>2965</v>
      </c>
      <c r="D355" s="147"/>
      <c r="E355" s="147">
        <v>42700</v>
      </c>
    </row>
    <row r="356" spans="2:5" x14ac:dyDescent="0.4">
      <c r="B356" s="147" t="s">
        <v>1607</v>
      </c>
      <c r="C356" s="147" t="s">
        <v>2188</v>
      </c>
      <c r="D356" s="147"/>
      <c r="E356" s="147">
        <v>63100</v>
      </c>
    </row>
    <row r="357" spans="2:5" x14ac:dyDescent="0.4">
      <c r="B357" s="147" t="s">
        <v>1608</v>
      </c>
      <c r="C357" s="147" t="s">
        <v>2189</v>
      </c>
      <c r="D357" s="147"/>
      <c r="E357" s="147">
        <v>63100</v>
      </c>
    </row>
    <row r="358" spans="2:5" x14ac:dyDescent="0.4">
      <c r="B358" s="147" t="s">
        <v>1609</v>
      </c>
      <c r="C358" s="147" t="s">
        <v>3322</v>
      </c>
      <c r="D358" s="147"/>
      <c r="E358" s="147">
        <v>79100</v>
      </c>
    </row>
    <row r="359" spans="2:5" x14ac:dyDescent="0.4">
      <c r="B359" s="147" t="s">
        <v>1610</v>
      </c>
      <c r="C359" s="147" t="s">
        <v>3546</v>
      </c>
      <c r="D359" s="147"/>
      <c r="E359" s="147">
        <v>79100</v>
      </c>
    </row>
    <row r="360" spans="2:5" x14ac:dyDescent="0.4">
      <c r="B360" s="147" t="s">
        <v>3444</v>
      </c>
      <c r="C360" s="147" t="s">
        <v>3547</v>
      </c>
      <c r="D360" s="147"/>
      <c r="E360" s="147">
        <v>97900</v>
      </c>
    </row>
    <row r="361" spans="2:5" x14ac:dyDescent="0.4">
      <c r="B361" s="147" t="s">
        <v>1611</v>
      </c>
      <c r="C361" s="147" t="s">
        <v>3324</v>
      </c>
      <c r="D361" s="147"/>
      <c r="E361" s="147">
        <v>110000</v>
      </c>
    </row>
    <row r="362" spans="2:5" x14ac:dyDescent="0.4">
      <c r="B362" s="147" t="s">
        <v>1612</v>
      </c>
      <c r="C362" s="147" t="s">
        <v>3325</v>
      </c>
      <c r="D362" s="147"/>
      <c r="E362" s="147">
        <v>34500</v>
      </c>
    </row>
    <row r="363" spans="2:5" x14ac:dyDescent="0.4">
      <c r="B363" s="147" t="s">
        <v>1613</v>
      </c>
      <c r="C363" s="147" t="s">
        <v>3326</v>
      </c>
      <c r="D363" s="147"/>
      <c r="E363" s="147">
        <v>36800</v>
      </c>
    </row>
    <row r="364" spans="2:5" x14ac:dyDescent="0.4">
      <c r="B364" s="147" t="s">
        <v>1614</v>
      </c>
      <c r="C364" s="147" t="s">
        <v>3327</v>
      </c>
      <c r="D364" s="147"/>
      <c r="E364" s="147">
        <v>60100</v>
      </c>
    </row>
    <row r="365" spans="2:5" x14ac:dyDescent="0.4">
      <c r="B365" s="147" t="s">
        <v>1615</v>
      </c>
      <c r="C365" s="147" t="s">
        <v>3328</v>
      </c>
      <c r="D365" s="147"/>
      <c r="E365" s="147">
        <v>35300</v>
      </c>
    </row>
    <row r="366" spans="2:5" x14ac:dyDescent="0.4">
      <c r="B366" s="147" t="s">
        <v>1616</v>
      </c>
      <c r="C366" s="147" t="s">
        <v>3329</v>
      </c>
      <c r="D366" s="147"/>
      <c r="E366" s="147">
        <v>3250</v>
      </c>
    </row>
    <row r="367" spans="2:5" x14ac:dyDescent="0.4">
      <c r="B367" s="147" t="s">
        <v>605</v>
      </c>
      <c r="C367" s="147" t="s">
        <v>2967</v>
      </c>
      <c r="D367" s="147"/>
      <c r="E367" s="147">
        <v>124000</v>
      </c>
    </row>
    <row r="368" spans="2:5" x14ac:dyDescent="0.4">
      <c r="B368" s="147" t="s">
        <v>606</v>
      </c>
      <c r="C368" s="147" t="s">
        <v>2968</v>
      </c>
      <c r="D368" s="147"/>
      <c r="E368" s="147">
        <v>144000</v>
      </c>
    </row>
    <row r="369" spans="2:5" x14ac:dyDescent="0.4">
      <c r="B369" s="147" t="s">
        <v>607</v>
      </c>
      <c r="C369" s="147" t="s">
        <v>2969</v>
      </c>
      <c r="D369" s="147"/>
      <c r="E369" s="147">
        <v>158000</v>
      </c>
    </row>
    <row r="370" spans="2:5" x14ac:dyDescent="0.4">
      <c r="B370" s="147" t="s">
        <v>608</v>
      </c>
      <c r="C370" s="147" t="s">
        <v>2970</v>
      </c>
      <c r="D370" s="147"/>
      <c r="E370" s="147">
        <v>167000</v>
      </c>
    </row>
    <row r="371" spans="2:5" x14ac:dyDescent="0.4">
      <c r="B371" s="147" t="s">
        <v>609</v>
      </c>
      <c r="C371" s="147" t="s">
        <v>2971</v>
      </c>
      <c r="D371" s="147"/>
      <c r="E371" s="147">
        <v>167000</v>
      </c>
    </row>
    <row r="372" spans="2:5" x14ac:dyDescent="0.4">
      <c r="B372" s="147" t="s">
        <v>610</v>
      </c>
      <c r="C372" s="147" t="s">
        <v>2972</v>
      </c>
      <c r="D372" s="147"/>
      <c r="E372" s="147">
        <v>187000</v>
      </c>
    </row>
    <row r="373" spans="2:5" x14ac:dyDescent="0.4">
      <c r="B373" s="147" t="s">
        <v>611</v>
      </c>
      <c r="C373" s="147" t="s">
        <v>2973</v>
      </c>
      <c r="D373" s="147"/>
      <c r="E373" s="147">
        <v>270000</v>
      </c>
    </row>
    <row r="374" spans="2:5" x14ac:dyDescent="0.4">
      <c r="B374" s="147" t="s">
        <v>612</v>
      </c>
      <c r="C374" s="147" t="s">
        <v>2974</v>
      </c>
      <c r="D374" s="147"/>
      <c r="E374" s="147">
        <v>316000</v>
      </c>
    </row>
    <row r="375" spans="2:5" x14ac:dyDescent="0.4">
      <c r="B375" s="147" t="s">
        <v>613</v>
      </c>
      <c r="C375" s="147" t="s">
        <v>2975</v>
      </c>
      <c r="D375" s="147"/>
      <c r="E375" s="147">
        <v>214000</v>
      </c>
    </row>
    <row r="376" spans="2:5" x14ac:dyDescent="0.4">
      <c r="B376" s="147" t="s">
        <v>614</v>
      </c>
      <c r="C376" s="147" t="s">
        <v>2976</v>
      </c>
      <c r="D376" s="147"/>
      <c r="E376" s="147">
        <v>50900</v>
      </c>
    </row>
    <row r="377" spans="2:5" x14ac:dyDescent="0.4">
      <c r="B377" s="147" t="s">
        <v>615</v>
      </c>
      <c r="C377" s="147" t="s">
        <v>2977</v>
      </c>
      <c r="D377" s="147"/>
      <c r="E377" s="147">
        <v>100000</v>
      </c>
    </row>
    <row r="378" spans="2:5" x14ac:dyDescent="0.4">
      <c r="B378" s="147" t="s">
        <v>616</v>
      </c>
      <c r="C378" s="147" t="s">
        <v>3200</v>
      </c>
      <c r="D378" s="147"/>
      <c r="E378" s="147">
        <v>33100</v>
      </c>
    </row>
    <row r="379" spans="2:5" x14ac:dyDescent="0.4">
      <c r="B379" s="147" t="s">
        <v>1617</v>
      </c>
      <c r="C379" s="147" t="s">
        <v>2979</v>
      </c>
      <c r="D379" s="147"/>
      <c r="E379" s="147">
        <v>54300</v>
      </c>
    </row>
    <row r="380" spans="2:5" x14ac:dyDescent="0.4">
      <c r="B380" s="147" t="s">
        <v>617</v>
      </c>
      <c r="C380" s="147" t="s">
        <v>2209</v>
      </c>
      <c r="D380" s="147"/>
      <c r="E380" s="147">
        <v>40300</v>
      </c>
    </row>
    <row r="381" spans="2:5" x14ac:dyDescent="0.4">
      <c r="B381" s="147" t="s">
        <v>618</v>
      </c>
      <c r="C381" s="147" t="s">
        <v>2210</v>
      </c>
      <c r="D381" s="147"/>
      <c r="E381" s="147">
        <v>221000</v>
      </c>
    </row>
    <row r="382" spans="2:5" x14ac:dyDescent="0.4">
      <c r="B382" s="147" t="s">
        <v>619</v>
      </c>
      <c r="C382" s="147" t="s">
        <v>2211</v>
      </c>
      <c r="D382" s="147"/>
      <c r="E382" s="147">
        <v>172000</v>
      </c>
    </row>
    <row r="383" spans="2:5" x14ac:dyDescent="0.4">
      <c r="B383" s="147" t="s">
        <v>620</v>
      </c>
      <c r="C383" s="147" t="s">
        <v>2212</v>
      </c>
      <c r="D383" s="147"/>
      <c r="E383" s="147">
        <v>156000</v>
      </c>
    </row>
    <row r="384" spans="2:5" x14ac:dyDescent="0.4">
      <c r="B384" s="147" t="s">
        <v>621</v>
      </c>
      <c r="C384" s="147" t="s">
        <v>3330</v>
      </c>
      <c r="D384" s="147"/>
      <c r="E384" s="147">
        <v>25300</v>
      </c>
    </row>
    <row r="385" spans="2:5" x14ac:dyDescent="0.4">
      <c r="B385" s="147" t="s">
        <v>623</v>
      </c>
      <c r="C385" s="147" t="s">
        <v>2980</v>
      </c>
      <c r="D385" s="147" t="s">
        <v>3505</v>
      </c>
      <c r="E385" s="147">
        <v>162000</v>
      </c>
    </row>
    <row r="386" spans="2:5" x14ac:dyDescent="0.4">
      <c r="B386" s="147" t="s">
        <v>624</v>
      </c>
      <c r="C386" s="147" t="s">
        <v>2981</v>
      </c>
      <c r="D386" s="147" t="s">
        <v>3505</v>
      </c>
      <c r="E386" s="147">
        <v>194000</v>
      </c>
    </row>
    <row r="387" spans="2:5" x14ac:dyDescent="0.4">
      <c r="B387" s="147" t="s">
        <v>626</v>
      </c>
      <c r="C387" s="147" t="s">
        <v>2216</v>
      </c>
      <c r="D387" s="147"/>
      <c r="E387" s="147" t="s">
        <v>3522</v>
      </c>
    </row>
    <row r="388" spans="2:5" x14ac:dyDescent="0.4">
      <c r="B388" s="147" t="s">
        <v>627</v>
      </c>
      <c r="C388" s="147" t="s">
        <v>2217</v>
      </c>
      <c r="D388" s="147"/>
      <c r="E388" s="147" t="s">
        <v>3522</v>
      </c>
    </row>
    <row r="389" spans="2:5" x14ac:dyDescent="0.4">
      <c r="B389" s="147" t="s">
        <v>629</v>
      </c>
      <c r="C389" s="147" t="s">
        <v>2219</v>
      </c>
      <c r="D389" s="147"/>
      <c r="E389" s="147">
        <v>362000</v>
      </c>
    </row>
    <row r="390" spans="2:5" x14ac:dyDescent="0.4">
      <c r="B390" s="147" t="s">
        <v>630</v>
      </c>
      <c r="C390" s="147" t="s">
        <v>2220</v>
      </c>
      <c r="D390" s="147"/>
      <c r="E390" s="147">
        <v>287000</v>
      </c>
    </row>
    <row r="391" spans="2:5" x14ac:dyDescent="0.4">
      <c r="B391" s="147" t="s">
        <v>631</v>
      </c>
      <c r="C391" s="147" t="s">
        <v>2221</v>
      </c>
      <c r="D391" s="147"/>
      <c r="E391" s="147">
        <v>149000</v>
      </c>
    </row>
    <row r="392" spans="2:5" x14ac:dyDescent="0.4">
      <c r="B392" s="147" t="s">
        <v>632</v>
      </c>
      <c r="C392" s="147" t="s">
        <v>2222</v>
      </c>
      <c r="D392" s="147"/>
      <c r="E392" s="147">
        <v>176000</v>
      </c>
    </row>
    <row r="393" spans="2:5" x14ac:dyDescent="0.4">
      <c r="B393" s="147" t="s">
        <v>633</v>
      </c>
      <c r="C393" s="147" t="s">
        <v>2224</v>
      </c>
      <c r="D393" s="147"/>
      <c r="E393" s="147">
        <v>107000</v>
      </c>
    </row>
    <row r="394" spans="2:5" x14ac:dyDescent="0.4">
      <c r="B394" s="147" t="s">
        <v>634</v>
      </c>
      <c r="C394" s="147" t="s">
        <v>2225</v>
      </c>
      <c r="D394" s="147"/>
      <c r="E394" s="147">
        <v>92000</v>
      </c>
    </row>
    <row r="395" spans="2:5" x14ac:dyDescent="0.4">
      <c r="B395" s="147" t="s">
        <v>635</v>
      </c>
      <c r="C395" s="147" t="s">
        <v>2226</v>
      </c>
      <c r="D395" s="147"/>
      <c r="E395" s="147">
        <v>95900</v>
      </c>
    </row>
    <row r="396" spans="2:5" x14ac:dyDescent="0.4">
      <c r="B396" s="147" t="s">
        <v>637</v>
      </c>
      <c r="C396" s="147" t="s">
        <v>2228</v>
      </c>
      <c r="D396" s="147"/>
      <c r="E396" s="147" t="s">
        <v>3522</v>
      </c>
    </row>
    <row r="397" spans="2:5" x14ac:dyDescent="0.4">
      <c r="B397" s="147" t="s">
        <v>638</v>
      </c>
      <c r="C397" s="147" t="s">
        <v>2229</v>
      </c>
      <c r="D397" s="147"/>
      <c r="E397" s="147" t="s">
        <v>3522</v>
      </c>
    </row>
    <row r="398" spans="2:5" x14ac:dyDescent="0.4">
      <c r="B398" s="147" t="s">
        <v>639</v>
      </c>
      <c r="C398" s="147" t="s">
        <v>2230</v>
      </c>
      <c r="D398" s="147"/>
      <c r="E398" s="147">
        <v>95500</v>
      </c>
    </row>
    <row r="399" spans="2:5" x14ac:dyDescent="0.4">
      <c r="B399" s="147" t="s">
        <v>640</v>
      </c>
      <c r="C399" s="147" t="s">
        <v>2231</v>
      </c>
      <c r="D399" s="147"/>
      <c r="E399" s="147">
        <v>409000</v>
      </c>
    </row>
    <row r="400" spans="2:5" x14ac:dyDescent="0.4">
      <c r="B400" s="147" t="s">
        <v>641</v>
      </c>
      <c r="C400" s="147" t="s">
        <v>2232</v>
      </c>
      <c r="D400" s="147"/>
      <c r="E400" s="147">
        <v>600000</v>
      </c>
    </row>
    <row r="401" spans="2:5" x14ac:dyDescent="0.4">
      <c r="B401" s="147" t="s">
        <v>642</v>
      </c>
      <c r="C401" s="147" t="s">
        <v>2233</v>
      </c>
      <c r="D401" s="147"/>
      <c r="E401" s="147">
        <v>233000</v>
      </c>
    </row>
    <row r="402" spans="2:5" x14ac:dyDescent="0.4">
      <c r="B402" s="147" t="s">
        <v>643</v>
      </c>
      <c r="C402" s="147" t="s">
        <v>2235</v>
      </c>
      <c r="D402" s="147"/>
      <c r="E402" s="147">
        <v>589000</v>
      </c>
    </row>
    <row r="403" spans="2:5" x14ac:dyDescent="0.4">
      <c r="B403" s="147" t="s">
        <v>644</v>
      </c>
      <c r="C403" s="147" t="s">
        <v>2236</v>
      </c>
      <c r="D403" s="147"/>
      <c r="E403" s="147">
        <v>886000</v>
      </c>
    </row>
    <row r="404" spans="2:5" x14ac:dyDescent="0.4">
      <c r="B404" s="147" t="s">
        <v>645</v>
      </c>
      <c r="C404" s="147" t="s">
        <v>2237</v>
      </c>
      <c r="D404" s="147"/>
      <c r="E404" s="147">
        <v>756000</v>
      </c>
    </row>
    <row r="405" spans="2:5" x14ac:dyDescent="0.4">
      <c r="B405" s="147" t="s">
        <v>646</v>
      </c>
      <c r="C405" s="147" t="s">
        <v>2238</v>
      </c>
      <c r="D405" s="147"/>
      <c r="E405" s="147">
        <v>626000</v>
      </c>
    </row>
    <row r="406" spans="2:5" x14ac:dyDescent="0.4">
      <c r="B406" s="147" t="s">
        <v>647</v>
      </c>
      <c r="C406" s="147" t="s">
        <v>2239</v>
      </c>
      <c r="D406" s="147"/>
      <c r="E406" s="147">
        <v>733000</v>
      </c>
    </row>
    <row r="407" spans="2:5" x14ac:dyDescent="0.4">
      <c r="B407" s="147" t="s">
        <v>648</v>
      </c>
      <c r="C407" s="147" t="s">
        <v>2240</v>
      </c>
      <c r="D407" s="147"/>
      <c r="E407" s="147">
        <v>698000</v>
      </c>
    </row>
    <row r="408" spans="2:5" x14ac:dyDescent="0.4">
      <c r="B408" s="147" t="s">
        <v>649</v>
      </c>
      <c r="C408" s="147" t="s">
        <v>2241</v>
      </c>
      <c r="D408" s="147"/>
      <c r="E408" s="147" t="s">
        <v>3522</v>
      </c>
    </row>
    <row r="409" spans="2:5" x14ac:dyDescent="0.4">
      <c r="B409" s="147" t="s">
        <v>650</v>
      </c>
      <c r="C409" s="147" t="s">
        <v>2982</v>
      </c>
      <c r="D409" s="147"/>
      <c r="E409" s="147">
        <v>762000</v>
      </c>
    </row>
    <row r="410" spans="2:5" x14ac:dyDescent="0.4">
      <c r="B410" s="147" t="s">
        <v>1620</v>
      </c>
      <c r="C410" s="147" t="s">
        <v>2983</v>
      </c>
      <c r="D410" s="147"/>
      <c r="E410" s="147">
        <v>830000</v>
      </c>
    </row>
    <row r="411" spans="2:5" x14ac:dyDescent="0.4">
      <c r="B411" s="147" t="s">
        <v>3445</v>
      </c>
      <c r="C411" s="147" t="s">
        <v>3548</v>
      </c>
      <c r="D411" s="147"/>
      <c r="E411" s="147">
        <v>799000</v>
      </c>
    </row>
    <row r="412" spans="2:5" x14ac:dyDescent="0.4">
      <c r="B412" s="147" t="s">
        <v>3446</v>
      </c>
      <c r="C412" s="147" t="s">
        <v>3549</v>
      </c>
      <c r="D412" s="147"/>
      <c r="E412" s="147">
        <v>799000</v>
      </c>
    </row>
    <row r="413" spans="2:5" x14ac:dyDescent="0.4">
      <c r="B413" s="147" t="s">
        <v>651</v>
      </c>
      <c r="C413" s="147" t="s">
        <v>2245</v>
      </c>
      <c r="D413" s="147"/>
      <c r="E413" s="147">
        <v>243000</v>
      </c>
    </row>
    <row r="414" spans="2:5" x14ac:dyDescent="0.4">
      <c r="B414" s="147" t="s">
        <v>1622</v>
      </c>
      <c r="C414" s="147" t="s">
        <v>2246</v>
      </c>
      <c r="D414" s="147"/>
      <c r="E414" s="147">
        <v>89500</v>
      </c>
    </row>
    <row r="415" spans="2:5" x14ac:dyDescent="0.4">
      <c r="B415" s="147" t="s">
        <v>3447</v>
      </c>
      <c r="C415" s="147" t="s">
        <v>3550</v>
      </c>
      <c r="D415" s="147"/>
      <c r="E415" s="147">
        <v>151000</v>
      </c>
    </row>
    <row r="416" spans="2:5" x14ac:dyDescent="0.4">
      <c r="B416" s="147" t="s">
        <v>3448</v>
      </c>
      <c r="C416" s="147" t="s">
        <v>3551</v>
      </c>
      <c r="D416" s="147"/>
      <c r="E416" s="147">
        <v>156000</v>
      </c>
    </row>
    <row r="417" spans="2:5" x14ac:dyDescent="0.4">
      <c r="B417" s="147" t="s">
        <v>3449</v>
      </c>
      <c r="C417" s="147" t="s">
        <v>3552</v>
      </c>
      <c r="D417" s="147"/>
      <c r="E417" s="147">
        <v>159000</v>
      </c>
    </row>
    <row r="418" spans="2:5" x14ac:dyDescent="0.4">
      <c r="B418" s="147" t="s">
        <v>1624</v>
      </c>
      <c r="C418" s="147" t="s">
        <v>2248</v>
      </c>
      <c r="D418" s="147"/>
      <c r="E418" s="147">
        <v>6710</v>
      </c>
    </row>
    <row r="419" spans="2:5" x14ac:dyDescent="0.4">
      <c r="B419" s="147" t="s">
        <v>1625</v>
      </c>
      <c r="C419" s="147" t="s">
        <v>2249</v>
      </c>
      <c r="D419" s="147"/>
      <c r="E419" s="147">
        <v>301000</v>
      </c>
    </row>
    <row r="420" spans="2:5" x14ac:dyDescent="0.4">
      <c r="B420" s="147" t="s">
        <v>3450</v>
      </c>
      <c r="C420" s="147" t="s">
        <v>3553</v>
      </c>
      <c r="D420" s="147"/>
      <c r="E420" s="147">
        <v>55600</v>
      </c>
    </row>
    <row r="421" spans="2:5" x14ac:dyDescent="0.4">
      <c r="B421" s="147" t="s">
        <v>652</v>
      </c>
      <c r="C421" s="147" t="s">
        <v>2250</v>
      </c>
      <c r="D421" s="147"/>
      <c r="E421" s="147">
        <v>13800</v>
      </c>
    </row>
    <row r="422" spans="2:5" x14ac:dyDescent="0.4">
      <c r="B422" s="147" t="s">
        <v>3451</v>
      </c>
      <c r="C422" s="147" t="s">
        <v>3554</v>
      </c>
      <c r="D422" s="147"/>
      <c r="E422" s="147">
        <v>34000</v>
      </c>
    </row>
    <row r="423" spans="2:5" x14ac:dyDescent="0.4">
      <c r="B423" s="147" t="s">
        <v>3452</v>
      </c>
      <c r="C423" s="147" t="s">
        <v>3555</v>
      </c>
      <c r="D423" s="147"/>
      <c r="E423" s="147">
        <v>36700</v>
      </c>
    </row>
    <row r="424" spans="2:5" x14ac:dyDescent="0.4">
      <c r="B424" s="147" t="s">
        <v>3453</v>
      </c>
      <c r="C424" s="147" t="s">
        <v>3556</v>
      </c>
      <c r="D424" s="147"/>
      <c r="E424" s="147">
        <v>38100</v>
      </c>
    </row>
    <row r="425" spans="2:5" x14ac:dyDescent="0.4">
      <c r="B425" s="147" t="s">
        <v>3454</v>
      </c>
      <c r="C425" s="147" t="s">
        <v>3557</v>
      </c>
      <c r="D425" s="147"/>
      <c r="E425" s="147">
        <v>34000</v>
      </c>
    </row>
    <row r="426" spans="2:5" x14ac:dyDescent="0.4">
      <c r="B426" s="147" t="s">
        <v>654</v>
      </c>
      <c r="C426" s="147" t="s">
        <v>2252</v>
      </c>
      <c r="D426" s="147"/>
      <c r="E426" s="147">
        <v>17100</v>
      </c>
    </row>
    <row r="427" spans="2:5" x14ac:dyDescent="0.4">
      <c r="B427" s="147" t="s">
        <v>3455</v>
      </c>
      <c r="C427" s="147" t="s">
        <v>3558</v>
      </c>
      <c r="D427" s="147"/>
      <c r="E427" s="147">
        <v>15000</v>
      </c>
    </row>
    <row r="428" spans="2:5" x14ac:dyDescent="0.4">
      <c r="B428" s="147" t="s">
        <v>1626</v>
      </c>
      <c r="C428" s="147" t="s">
        <v>2253</v>
      </c>
      <c r="D428" s="147"/>
      <c r="E428" s="147">
        <v>19800</v>
      </c>
    </row>
    <row r="429" spans="2:5" x14ac:dyDescent="0.4">
      <c r="B429" s="147" t="s">
        <v>655</v>
      </c>
      <c r="C429" s="147" t="s">
        <v>2254</v>
      </c>
      <c r="D429" s="147"/>
      <c r="E429" s="147">
        <v>23400</v>
      </c>
    </row>
    <row r="430" spans="2:5" x14ac:dyDescent="0.4">
      <c r="B430" s="147" t="s">
        <v>656</v>
      </c>
      <c r="C430" s="147" t="s">
        <v>2255</v>
      </c>
      <c r="D430" s="147"/>
      <c r="E430" s="147">
        <v>16100</v>
      </c>
    </row>
    <row r="431" spans="2:5" x14ac:dyDescent="0.4">
      <c r="B431" s="147" t="s">
        <v>657</v>
      </c>
      <c r="C431" s="147" t="s">
        <v>2256</v>
      </c>
      <c r="D431" s="147"/>
      <c r="E431" s="147">
        <v>30700</v>
      </c>
    </row>
    <row r="432" spans="2:5" x14ac:dyDescent="0.4">
      <c r="B432" s="147" t="s">
        <v>660</v>
      </c>
      <c r="C432" s="147" t="s">
        <v>2258</v>
      </c>
      <c r="D432" s="147" t="s">
        <v>3506</v>
      </c>
      <c r="E432" s="147">
        <v>16</v>
      </c>
    </row>
    <row r="433" spans="2:5" x14ac:dyDescent="0.4">
      <c r="B433" s="147" t="s">
        <v>661</v>
      </c>
      <c r="C433" s="147" t="s">
        <v>2259</v>
      </c>
      <c r="D433" s="147"/>
      <c r="E433" s="147">
        <v>40700</v>
      </c>
    </row>
    <row r="434" spans="2:5" x14ac:dyDescent="0.4">
      <c r="B434" s="147" t="s">
        <v>662</v>
      </c>
      <c r="C434" s="147" t="s">
        <v>2260</v>
      </c>
      <c r="D434" s="147" t="s">
        <v>3506</v>
      </c>
      <c r="E434" s="147">
        <v>242</v>
      </c>
    </row>
    <row r="435" spans="2:5" x14ac:dyDescent="0.4">
      <c r="B435" s="147" t="s">
        <v>663</v>
      </c>
      <c r="C435" s="147" t="s">
        <v>2261</v>
      </c>
      <c r="D435" s="147"/>
      <c r="E435" s="147">
        <v>120000</v>
      </c>
    </row>
    <row r="436" spans="2:5" x14ac:dyDescent="0.4">
      <c r="B436" s="147" t="s">
        <v>664</v>
      </c>
      <c r="C436" s="147" t="s">
        <v>2262</v>
      </c>
      <c r="D436" s="147"/>
      <c r="E436" s="147">
        <v>22200</v>
      </c>
    </row>
    <row r="437" spans="2:5" x14ac:dyDescent="0.4">
      <c r="B437" s="147" t="s">
        <v>665</v>
      </c>
      <c r="C437" s="147" t="s">
        <v>2264</v>
      </c>
      <c r="D437" s="147"/>
      <c r="E437" s="147">
        <v>13700</v>
      </c>
    </row>
    <row r="438" spans="2:5" x14ac:dyDescent="0.4">
      <c r="B438" s="147" t="s">
        <v>666</v>
      </c>
      <c r="C438" s="147" t="s">
        <v>2265</v>
      </c>
      <c r="D438" s="147"/>
      <c r="E438" s="147">
        <v>25600</v>
      </c>
    </row>
    <row r="439" spans="2:5" x14ac:dyDescent="0.4">
      <c r="B439" s="147" t="s">
        <v>667</v>
      </c>
      <c r="C439" s="147" t="s">
        <v>2266</v>
      </c>
      <c r="D439" s="147"/>
      <c r="E439" s="147">
        <v>505</v>
      </c>
    </row>
    <row r="440" spans="2:5" x14ac:dyDescent="0.4">
      <c r="B440" s="147" t="s">
        <v>1628</v>
      </c>
      <c r="C440" s="147" t="s">
        <v>2267</v>
      </c>
      <c r="D440" s="147"/>
      <c r="E440" s="147">
        <v>21100</v>
      </c>
    </row>
    <row r="441" spans="2:5" x14ac:dyDescent="0.4">
      <c r="B441" s="147" t="s">
        <v>1629</v>
      </c>
      <c r="C441" s="147" t="s">
        <v>3332</v>
      </c>
      <c r="D441" s="147"/>
      <c r="E441" s="147">
        <v>30400</v>
      </c>
    </row>
    <row r="442" spans="2:5" x14ac:dyDescent="0.4">
      <c r="B442" s="147" t="s">
        <v>1630</v>
      </c>
      <c r="C442" s="147" t="s">
        <v>3333</v>
      </c>
      <c r="D442" s="147"/>
      <c r="E442" s="147">
        <v>56900</v>
      </c>
    </row>
    <row r="443" spans="2:5" x14ac:dyDescent="0.4">
      <c r="B443" s="147" t="s">
        <v>670</v>
      </c>
      <c r="C443" s="147" t="s">
        <v>2271</v>
      </c>
      <c r="D443" s="147" t="s">
        <v>3504</v>
      </c>
      <c r="E443" s="147">
        <v>6390</v>
      </c>
    </row>
    <row r="444" spans="2:5" x14ac:dyDescent="0.4">
      <c r="B444" s="147" t="s">
        <v>671</v>
      </c>
      <c r="C444" s="147" t="s">
        <v>2272</v>
      </c>
      <c r="D444" s="147" t="s">
        <v>3507</v>
      </c>
      <c r="E444" s="147">
        <v>12400</v>
      </c>
    </row>
    <row r="445" spans="2:5" x14ac:dyDescent="0.4">
      <c r="B445" s="147" t="s">
        <v>672</v>
      </c>
      <c r="C445" s="147" t="s">
        <v>3201</v>
      </c>
      <c r="D445" s="147" t="s">
        <v>3507</v>
      </c>
      <c r="E445" s="147">
        <v>14600</v>
      </c>
    </row>
    <row r="446" spans="2:5" x14ac:dyDescent="0.4">
      <c r="B446" s="147" t="s">
        <v>674</v>
      </c>
      <c r="C446" s="147" t="s">
        <v>2275</v>
      </c>
      <c r="D446" s="147" t="s">
        <v>3504</v>
      </c>
      <c r="E446" s="147">
        <v>12000</v>
      </c>
    </row>
    <row r="447" spans="2:5" x14ac:dyDescent="0.4">
      <c r="B447" s="147" t="s">
        <v>675</v>
      </c>
      <c r="C447" s="147" t="s">
        <v>2276</v>
      </c>
      <c r="D447" s="147" t="s">
        <v>3507</v>
      </c>
      <c r="E447" s="147">
        <v>14000</v>
      </c>
    </row>
    <row r="448" spans="2:5" x14ac:dyDescent="0.4">
      <c r="B448" s="147" t="s">
        <v>676</v>
      </c>
      <c r="C448" s="147" t="s">
        <v>2277</v>
      </c>
      <c r="D448" s="147" t="s">
        <v>3507</v>
      </c>
      <c r="E448" s="147">
        <v>14800</v>
      </c>
    </row>
    <row r="449" spans="2:5" x14ac:dyDescent="0.4">
      <c r="B449" s="147" t="s">
        <v>1632</v>
      </c>
      <c r="C449" s="147" t="s">
        <v>3334</v>
      </c>
      <c r="D449" s="147" t="s">
        <v>3508</v>
      </c>
      <c r="E449" s="147">
        <v>14400</v>
      </c>
    </row>
    <row r="450" spans="2:5" x14ac:dyDescent="0.4">
      <c r="B450" s="147" t="s">
        <v>677</v>
      </c>
      <c r="C450" s="147" t="s">
        <v>2278</v>
      </c>
      <c r="D450" s="147"/>
      <c r="E450" s="147">
        <v>11100</v>
      </c>
    </row>
    <row r="451" spans="2:5" x14ac:dyDescent="0.4">
      <c r="B451" s="147" t="s">
        <v>678</v>
      </c>
      <c r="C451" s="147" t="s">
        <v>2279</v>
      </c>
      <c r="D451" s="147"/>
      <c r="E451" s="147">
        <v>8680</v>
      </c>
    </row>
    <row r="452" spans="2:5" x14ac:dyDescent="0.4">
      <c r="B452" s="147" t="s">
        <v>679</v>
      </c>
      <c r="C452" s="147" t="s">
        <v>2280</v>
      </c>
      <c r="D452" s="147"/>
      <c r="E452" s="147">
        <v>38400</v>
      </c>
    </row>
    <row r="453" spans="2:5" x14ac:dyDescent="0.4">
      <c r="B453" s="147" t="s">
        <v>680</v>
      </c>
      <c r="C453" s="147" t="s">
        <v>2281</v>
      </c>
      <c r="D453" s="147"/>
      <c r="E453" s="147">
        <v>29600</v>
      </c>
    </row>
    <row r="454" spans="2:5" x14ac:dyDescent="0.4">
      <c r="B454" s="147" t="s">
        <v>681</v>
      </c>
      <c r="C454" s="147" t="s">
        <v>2282</v>
      </c>
      <c r="D454" s="147"/>
      <c r="E454" s="147">
        <v>148000</v>
      </c>
    </row>
    <row r="455" spans="2:5" x14ac:dyDescent="0.4">
      <c r="B455" s="147" t="s">
        <v>682</v>
      </c>
      <c r="C455" s="147" t="s">
        <v>3559</v>
      </c>
      <c r="D455" s="147"/>
      <c r="E455" s="147">
        <v>149000</v>
      </c>
    </row>
    <row r="456" spans="2:5" x14ac:dyDescent="0.4">
      <c r="B456" s="147" t="s">
        <v>3456</v>
      </c>
      <c r="C456" s="147" t="s">
        <v>3560</v>
      </c>
      <c r="D456" s="147"/>
      <c r="E456" s="147">
        <v>303000</v>
      </c>
    </row>
    <row r="457" spans="2:5" x14ac:dyDescent="0.4">
      <c r="B457" s="147" t="s">
        <v>683</v>
      </c>
      <c r="C457" s="147" t="s">
        <v>2284</v>
      </c>
      <c r="D457" s="147"/>
      <c r="E457" s="147">
        <v>59400</v>
      </c>
    </row>
    <row r="458" spans="2:5" x14ac:dyDescent="0.4">
      <c r="B458" s="147" t="s">
        <v>684</v>
      </c>
      <c r="C458" s="147" t="s">
        <v>2285</v>
      </c>
      <c r="D458" s="147"/>
      <c r="E458" s="147">
        <v>161000</v>
      </c>
    </row>
    <row r="459" spans="2:5" x14ac:dyDescent="0.4">
      <c r="B459" s="147" t="s">
        <v>685</v>
      </c>
      <c r="C459" s="147" t="s">
        <v>2286</v>
      </c>
      <c r="D459" s="147"/>
      <c r="E459" s="147">
        <v>30300</v>
      </c>
    </row>
    <row r="460" spans="2:5" x14ac:dyDescent="0.4">
      <c r="B460" s="147" t="s">
        <v>686</v>
      </c>
      <c r="C460" s="147" t="s">
        <v>2287</v>
      </c>
      <c r="D460" s="147" t="s">
        <v>3507</v>
      </c>
      <c r="E460" s="147">
        <v>12100</v>
      </c>
    </row>
    <row r="461" spans="2:5" x14ac:dyDescent="0.4">
      <c r="B461" s="147" t="s">
        <v>687</v>
      </c>
      <c r="C461" s="147" t="s">
        <v>3335</v>
      </c>
      <c r="D461" s="147" t="s">
        <v>3507</v>
      </c>
      <c r="E461" s="147">
        <v>13600</v>
      </c>
    </row>
    <row r="462" spans="2:5" x14ac:dyDescent="0.4">
      <c r="B462" s="147" t="s">
        <v>688</v>
      </c>
      <c r="C462" s="147" t="s">
        <v>2289</v>
      </c>
      <c r="D462" s="147" t="s">
        <v>3509</v>
      </c>
      <c r="E462" s="147">
        <v>621</v>
      </c>
    </row>
    <row r="463" spans="2:5" x14ac:dyDescent="0.4">
      <c r="B463" s="147" t="s">
        <v>689</v>
      </c>
      <c r="C463" s="147" t="s">
        <v>2290</v>
      </c>
      <c r="D463" s="147" t="s">
        <v>3509</v>
      </c>
      <c r="E463" s="147">
        <v>302</v>
      </c>
    </row>
    <row r="464" spans="2:5" x14ac:dyDescent="0.4">
      <c r="B464" s="147" t="s">
        <v>690</v>
      </c>
      <c r="C464" s="147" t="s">
        <v>3336</v>
      </c>
      <c r="D464" s="147" t="s">
        <v>3509</v>
      </c>
      <c r="E464" s="147">
        <v>535</v>
      </c>
    </row>
    <row r="465" spans="2:5" x14ac:dyDescent="0.4">
      <c r="B465" s="147" t="s">
        <v>691</v>
      </c>
      <c r="C465" s="147" t="s">
        <v>2292</v>
      </c>
      <c r="D465" s="147"/>
      <c r="E465" s="147">
        <v>60100</v>
      </c>
    </row>
    <row r="466" spans="2:5" x14ac:dyDescent="0.4">
      <c r="B466" s="147" t="s">
        <v>692</v>
      </c>
      <c r="C466" s="147" t="s">
        <v>2293</v>
      </c>
      <c r="D466" s="147"/>
      <c r="E466" s="147">
        <v>33000</v>
      </c>
    </row>
    <row r="467" spans="2:5" x14ac:dyDescent="0.4">
      <c r="B467" s="147" t="s">
        <v>693</v>
      </c>
      <c r="C467" s="147" t="s">
        <v>2294</v>
      </c>
      <c r="D467" s="147"/>
      <c r="E467" s="147">
        <v>66000</v>
      </c>
    </row>
    <row r="468" spans="2:5" x14ac:dyDescent="0.4">
      <c r="B468" s="147" t="s">
        <v>694</v>
      </c>
      <c r="C468" s="147" t="s">
        <v>2295</v>
      </c>
      <c r="D468" s="147"/>
      <c r="E468" s="147">
        <v>38200</v>
      </c>
    </row>
    <row r="469" spans="2:5" x14ac:dyDescent="0.4">
      <c r="B469" s="147" t="s">
        <v>695</v>
      </c>
      <c r="C469" s="147" t="s">
        <v>2296</v>
      </c>
      <c r="D469" s="147"/>
      <c r="E469" s="147">
        <v>54200</v>
      </c>
    </row>
    <row r="470" spans="2:5" x14ac:dyDescent="0.4">
      <c r="B470" s="147" t="s">
        <v>696</v>
      </c>
      <c r="C470" s="147" t="s">
        <v>2297</v>
      </c>
      <c r="D470" s="147"/>
      <c r="E470" s="147">
        <v>42300</v>
      </c>
    </row>
    <row r="471" spans="2:5" x14ac:dyDescent="0.4">
      <c r="B471" s="147" t="s">
        <v>697</v>
      </c>
      <c r="C471" s="147" t="s">
        <v>3202</v>
      </c>
      <c r="D471" s="147"/>
      <c r="E471" s="147">
        <v>16700</v>
      </c>
    </row>
    <row r="472" spans="2:5" x14ac:dyDescent="0.4">
      <c r="B472" s="147" t="s">
        <v>1635</v>
      </c>
      <c r="C472" s="147" t="s">
        <v>3203</v>
      </c>
      <c r="D472" s="147"/>
      <c r="E472" s="147">
        <v>39500</v>
      </c>
    </row>
    <row r="473" spans="2:5" x14ac:dyDescent="0.4">
      <c r="B473" s="147" t="s">
        <v>1636</v>
      </c>
      <c r="C473" s="147" t="s">
        <v>3204</v>
      </c>
      <c r="D473" s="147"/>
      <c r="E473" s="147">
        <v>31800</v>
      </c>
    </row>
    <row r="474" spans="2:5" x14ac:dyDescent="0.4">
      <c r="B474" s="147" t="s">
        <v>1637</v>
      </c>
      <c r="C474" s="147" t="s">
        <v>3205</v>
      </c>
      <c r="D474" s="147"/>
      <c r="E474" s="147">
        <v>67300</v>
      </c>
    </row>
    <row r="475" spans="2:5" x14ac:dyDescent="0.4">
      <c r="B475" s="147" t="s">
        <v>701</v>
      </c>
      <c r="C475" s="147" t="s">
        <v>3207</v>
      </c>
      <c r="D475" s="147"/>
      <c r="E475" s="147">
        <v>108000</v>
      </c>
    </row>
    <row r="476" spans="2:5" x14ac:dyDescent="0.4">
      <c r="B476" s="147" t="s">
        <v>1638</v>
      </c>
      <c r="C476" s="147" t="s">
        <v>3561</v>
      </c>
      <c r="D476" s="147"/>
      <c r="E476" s="147">
        <v>39500</v>
      </c>
    </row>
    <row r="477" spans="2:5" x14ac:dyDescent="0.4">
      <c r="B477" s="147" t="s">
        <v>1639</v>
      </c>
      <c r="C477" s="147" t="s">
        <v>3562</v>
      </c>
      <c r="D477" s="147"/>
      <c r="E477" s="147">
        <v>19500</v>
      </c>
    </row>
    <row r="478" spans="2:5" x14ac:dyDescent="0.4">
      <c r="B478" s="147" t="s">
        <v>705</v>
      </c>
      <c r="C478" s="147" t="s">
        <v>2306</v>
      </c>
      <c r="D478" s="147"/>
      <c r="E478" s="147">
        <v>17500</v>
      </c>
    </row>
    <row r="479" spans="2:5" x14ac:dyDescent="0.4">
      <c r="B479" s="147" t="s">
        <v>706</v>
      </c>
      <c r="C479" s="147" t="s">
        <v>2307</v>
      </c>
      <c r="D479" s="147"/>
      <c r="E479" s="147">
        <v>20200</v>
      </c>
    </row>
    <row r="480" spans="2:5" x14ac:dyDescent="0.4">
      <c r="B480" s="147" t="s">
        <v>708</v>
      </c>
      <c r="C480" s="147" t="s">
        <v>707</v>
      </c>
      <c r="D480" s="147"/>
      <c r="E480" s="147">
        <v>7450</v>
      </c>
    </row>
    <row r="481" spans="2:5" x14ac:dyDescent="0.4">
      <c r="B481" s="147" t="s">
        <v>1640</v>
      </c>
      <c r="C481" s="147" t="s">
        <v>2308</v>
      </c>
      <c r="D481" s="147"/>
      <c r="E481" s="147">
        <v>6280</v>
      </c>
    </row>
    <row r="482" spans="2:5" x14ac:dyDescent="0.4">
      <c r="B482" s="147" t="s">
        <v>709</v>
      </c>
      <c r="C482" s="147" t="s">
        <v>2309</v>
      </c>
      <c r="D482" s="147" t="s">
        <v>3503</v>
      </c>
      <c r="E482" s="147">
        <v>819</v>
      </c>
    </row>
    <row r="483" spans="2:5" x14ac:dyDescent="0.4">
      <c r="B483" s="147" t="s">
        <v>710</v>
      </c>
      <c r="C483" s="147" t="s">
        <v>2310</v>
      </c>
      <c r="D483" s="147" t="s">
        <v>3503</v>
      </c>
      <c r="E483" s="147">
        <v>1280</v>
      </c>
    </row>
    <row r="484" spans="2:5" x14ac:dyDescent="0.4">
      <c r="B484" s="147" t="s">
        <v>711</v>
      </c>
      <c r="C484" s="147" t="s">
        <v>2311</v>
      </c>
      <c r="D484" s="147"/>
      <c r="E484" s="147">
        <v>224000</v>
      </c>
    </row>
    <row r="485" spans="2:5" x14ac:dyDescent="0.4">
      <c r="B485" s="147" t="s">
        <v>712</v>
      </c>
      <c r="C485" s="147" t="s">
        <v>2985</v>
      </c>
      <c r="D485" s="147"/>
      <c r="E485" s="147">
        <v>155000</v>
      </c>
    </row>
    <row r="486" spans="2:5" x14ac:dyDescent="0.4">
      <c r="B486" s="147" t="s">
        <v>713</v>
      </c>
      <c r="C486" s="147" t="s">
        <v>2986</v>
      </c>
      <c r="D486" s="147"/>
      <c r="E486" s="147">
        <v>363000</v>
      </c>
    </row>
    <row r="487" spans="2:5" x14ac:dyDescent="0.4">
      <c r="B487" s="147" t="s">
        <v>714</v>
      </c>
      <c r="C487" s="147" t="s">
        <v>2314</v>
      </c>
      <c r="D487" s="147"/>
      <c r="E487" s="147">
        <v>114000</v>
      </c>
    </row>
    <row r="488" spans="2:5" x14ac:dyDescent="0.4">
      <c r="B488" s="147" t="s">
        <v>1641</v>
      </c>
      <c r="C488" s="147" t="s">
        <v>3563</v>
      </c>
      <c r="D488" s="147"/>
      <c r="E488" s="147">
        <v>1430000</v>
      </c>
    </row>
    <row r="489" spans="2:5" x14ac:dyDescent="0.4">
      <c r="B489" s="147" t="s">
        <v>1642</v>
      </c>
      <c r="C489" s="147" t="s">
        <v>3564</v>
      </c>
      <c r="D489" s="147"/>
      <c r="E489" s="147">
        <v>1740000</v>
      </c>
    </row>
    <row r="490" spans="2:5" x14ac:dyDescent="0.4">
      <c r="B490" s="147" t="s">
        <v>1643</v>
      </c>
      <c r="C490" s="147" t="s">
        <v>3565</v>
      </c>
      <c r="D490" s="147"/>
      <c r="E490" s="147">
        <v>1830000</v>
      </c>
    </row>
    <row r="491" spans="2:5" x14ac:dyDescent="0.4">
      <c r="B491" s="147" t="s">
        <v>1644</v>
      </c>
      <c r="C491" s="147" t="s">
        <v>2990</v>
      </c>
      <c r="D491" s="147"/>
      <c r="E491" s="147">
        <v>1900000</v>
      </c>
    </row>
    <row r="492" spans="2:5" x14ac:dyDescent="0.4">
      <c r="B492" s="147" t="s">
        <v>1645</v>
      </c>
      <c r="C492" s="147" t="s">
        <v>3566</v>
      </c>
      <c r="D492" s="147"/>
      <c r="E492" s="147">
        <v>2160000</v>
      </c>
    </row>
    <row r="493" spans="2:5" x14ac:dyDescent="0.4">
      <c r="B493" s="147" t="s">
        <v>1646</v>
      </c>
      <c r="C493" s="147" t="s">
        <v>3567</v>
      </c>
      <c r="D493" s="147"/>
      <c r="E493" s="147">
        <v>2260000</v>
      </c>
    </row>
    <row r="494" spans="2:5" x14ac:dyDescent="0.4">
      <c r="B494" s="147" t="s">
        <v>1647</v>
      </c>
      <c r="C494" s="147" t="s">
        <v>3340</v>
      </c>
      <c r="D494" s="147"/>
      <c r="E494" s="147">
        <v>1880000</v>
      </c>
    </row>
    <row r="495" spans="2:5" x14ac:dyDescent="0.4">
      <c r="B495" s="147" t="s">
        <v>1648</v>
      </c>
      <c r="C495" s="147" t="s">
        <v>2993</v>
      </c>
      <c r="D495" s="147"/>
      <c r="E495" s="147">
        <v>1260000</v>
      </c>
    </row>
    <row r="496" spans="2:5" x14ac:dyDescent="0.4">
      <c r="B496" s="147" t="s">
        <v>1649</v>
      </c>
      <c r="C496" s="147" t="s">
        <v>2994</v>
      </c>
      <c r="D496" s="147"/>
      <c r="E496" s="147">
        <v>1710000</v>
      </c>
    </row>
    <row r="497" spans="2:5" x14ac:dyDescent="0.4">
      <c r="B497" s="147" t="s">
        <v>1650</v>
      </c>
      <c r="C497" s="147" t="s">
        <v>3341</v>
      </c>
      <c r="D497" s="147"/>
      <c r="E497" s="147">
        <v>1800000</v>
      </c>
    </row>
    <row r="498" spans="2:5" x14ac:dyDescent="0.4">
      <c r="B498" s="147" t="s">
        <v>1651</v>
      </c>
      <c r="C498" s="147" t="s">
        <v>3342</v>
      </c>
      <c r="D498" s="147"/>
      <c r="E498" s="147">
        <v>2120000</v>
      </c>
    </row>
    <row r="499" spans="2:5" x14ac:dyDescent="0.4">
      <c r="B499" s="147" t="s">
        <v>3457</v>
      </c>
      <c r="C499" s="147" t="s">
        <v>3568</v>
      </c>
      <c r="D499" s="147"/>
      <c r="E499" s="147">
        <v>2320000</v>
      </c>
    </row>
    <row r="500" spans="2:5" x14ac:dyDescent="0.4">
      <c r="B500" s="147" t="s">
        <v>715</v>
      </c>
      <c r="C500" s="147" t="s">
        <v>2324</v>
      </c>
      <c r="D500" s="147"/>
      <c r="E500" s="147">
        <v>47200</v>
      </c>
    </row>
    <row r="501" spans="2:5" x14ac:dyDescent="0.4">
      <c r="B501" s="147" t="s">
        <v>716</v>
      </c>
      <c r="C501" s="147" t="s">
        <v>2325</v>
      </c>
      <c r="D501" s="147"/>
      <c r="E501" s="147">
        <v>89200</v>
      </c>
    </row>
    <row r="502" spans="2:5" x14ac:dyDescent="0.4">
      <c r="B502" s="147" t="s">
        <v>717</v>
      </c>
      <c r="C502" s="147" t="s">
        <v>2326</v>
      </c>
      <c r="D502" s="147"/>
      <c r="E502" s="147">
        <v>37200</v>
      </c>
    </row>
    <row r="503" spans="2:5" x14ac:dyDescent="0.4">
      <c r="B503" s="147" t="s">
        <v>719</v>
      </c>
      <c r="C503" s="147" t="s">
        <v>718</v>
      </c>
      <c r="D503" s="147"/>
      <c r="E503" s="147">
        <v>3900</v>
      </c>
    </row>
    <row r="504" spans="2:5" x14ac:dyDescent="0.4">
      <c r="B504" s="147" t="s">
        <v>720</v>
      </c>
      <c r="C504" s="147" t="s">
        <v>2327</v>
      </c>
      <c r="D504" s="147"/>
      <c r="E504" s="147">
        <v>1650000</v>
      </c>
    </row>
    <row r="505" spans="2:5" x14ac:dyDescent="0.4">
      <c r="B505" s="147" t="s">
        <v>721</v>
      </c>
      <c r="C505" s="147" t="s">
        <v>2996</v>
      </c>
      <c r="D505" s="147"/>
      <c r="E505" s="147">
        <v>933000</v>
      </c>
    </row>
    <row r="506" spans="2:5" x14ac:dyDescent="0.4">
      <c r="B506" s="147" t="s">
        <v>722</v>
      </c>
      <c r="C506" s="147" t="s">
        <v>2997</v>
      </c>
      <c r="D506" s="147"/>
      <c r="E506" s="147">
        <v>932000</v>
      </c>
    </row>
    <row r="507" spans="2:5" x14ac:dyDescent="0.4">
      <c r="B507" s="147" t="s">
        <v>723</v>
      </c>
      <c r="C507" s="147" t="s">
        <v>2998</v>
      </c>
      <c r="D507" s="147"/>
      <c r="E507" s="147">
        <v>38700</v>
      </c>
    </row>
    <row r="508" spans="2:5" x14ac:dyDescent="0.4">
      <c r="B508" s="147" t="s">
        <v>724</v>
      </c>
      <c r="C508" s="147" t="s">
        <v>2999</v>
      </c>
      <c r="D508" s="147"/>
      <c r="E508" s="147">
        <v>10300</v>
      </c>
    </row>
    <row r="509" spans="2:5" x14ac:dyDescent="0.4">
      <c r="B509" s="147" t="s">
        <v>725</v>
      </c>
      <c r="C509" s="147" t="s">
        <v>3000</v>
      </c>
      <c r="D509" s="147"/>
      <c r="E509" s="147">
        <v>2660</v>
      </c>
    </row>
    <row r="510" spans="2:5" x14ac:dyDescent="0.4">
      <c r="B510" s="147" t="s">
        <v>726</v>
      </c>
      <c r="C510" s="147" t="s">
        <v>3001</v>
      </c>
      <c r="D510" s="147"/>
      <c r="E510" s="147">
        <v>7530</v>
      </c>
    </row>
    <row r="511" spans="2:5" x14ac:dyDescent="0.4">
      <c r="B511" s="147" t="s">
        <v>727</v>
      </c>
      <c r="C511" s="147" t="s">
        <v>3002</v>
      </c>
      <c r="D511" s="147"/>
      <c r="E511" s="147">
        <v>4480</v>
      </c>
    </row>
    <row r="512" spans="2:5" x14ac:dyDescent="0.4">
      <c r="B512" s="147" t="s">
        <v>729</v>
      </c>
      <c r="C512" s="147" t="s">
        <v>728</v>
      </c>
      <c r="D512" s="147"/>
      <c r="E512" s="147">
        <v>3850</v>
      </c>
    </row>
    <row r="513" spans="2:5" x14ac:dyDescent="0.4">
      <c r="B513" s="147" t="s">
        <v>730</v>
      </c>
      <c r="C513" s="147" t="s">
        <v>3003</v>
      </c>
      <c r="D513" s="147"/>
      <c r="E513" s="147">
        <v>9810</v>
      </c>
    </row>
    <row r="514" spans="2:5" x14ac:dyDescent="0.4">
      <c r="B514" s="147" t="s">
        <v>731</v>
      </c>
      <c r="C514" s="147" t="s">
        <v>3004</v>
      </c>
      <c r="D514" s="147"/>
      <c r="E514" s="147">
        <v>42400</v>
      </c>
    </row>
    <row r="515" spans="2:5" x14ac:dyDescent="0.4">
      <c r="B515" s="147" t="s">
        <v>732</v>
      </c>
      <c r="C515" s="147" t="s">
        <v>2337</v>
      </c>
      <c r="D515" s="147"/>
      <c r="E515" s="147">
        <v>51100</v>
      </c>
    </row>
    <row r="516" spans="2:5" x14ac:dyDescent="0.4">
      <c r="B516" s="147" t="s">
        <v>733</v>
      </c>
      <c r="C516" s="147" t="s">
        <v>3210</v>
      </c>
      <c r="D516" s="147"/>
      <c r="E516" s="147">
        <v>67400</v>
      </c>
    </row>
    <row r="517" spans="2:5" x14ac:dyDescent="0.4">
      <c r="B517" s="147" t="s">
        <v>734</v>
      </c>
      <c r="C517" s="147" t="s">
        <v>3211</v>
      </c>
      <c r="D517" s="147"/>
      <c r="E517" s="147">
        <v>114000</v>
      </c>
    </row>
    <row r="518" spans="2:5" x14ac:dyDescent="0.4">
      <c r="B518" s="147" t="s">
        <v>1652</v>
      </c>
      <c r="C518" s="147" t="s">
        <v>3212</v>
      </c>
      <c r="D518" s="147"/>
      <c r="E518" s="147">
        <v>146000</v>
      </c>
    </row>
    <row r="519" spans="2:5" x14ac:dyDescent="0.4">
      <c r="B519" s="147" t="s">
        <v>735</v>
      </c>
      <c r="C519" s="147" t="s">
        <v>3213</v>
      </c>
      <c r="D519" s="147"/>
      <c r="E519" s="147">
        <v>151000</v>
      </c>
    </row>
    <row r="520" spans="2:5" x14ac:dyDescent="0.4">
      <c r="B520" s="147" t="s">
        <v>737</v>
      </c>
      <c r="C520" s="147" t="s">
        <v>736</v>
      </c>
      <c r="D520" s="147"/>
      <c r="E520" s="147">
        <v>127000</v>
      </c>
    </row>
    <row r="521" spans="2:5" x14ac:dyDescent="0.4">
      <c r="B521" s="147" t="s">
        <v>738</v>
      </c>
      <c r="C521" s="147" t="s">
        <v>2342</v>
      </c>
      <c r="D521" s="147"/>
      <c r="E521" s="147">
        <v>29300</v>
      </c>
    </row>
    <row r="522" spans="2:5" x14ac:dyDescent="0.4">
      <c r="B522" s="147" t="s">
        <v>739</v>
      </c>
      <c r="C522" s="147" t="s">
        <v>2343</v>
      </c>
      <c r="D522" s="147"/>
      <c r="E522" s="147">
        <v>29200</v>
      </c>
    </row>
    <row r="523" spans="2:5" x14ac:dyDescent="0.4">
      <c r="B523" s="147" t="s">
        <v>740</v>
      </c>
      <c r="C523" s="147" t="s">
        <v>2344</v>
      </c>
      <c r="D523" s="147"/>
      <c r="E523" s="147">
        <v>56400</v>
      </c>
    </row>
    <row r="524" spans="2:5" x14ac:dyDescent="0.4">
      <c r="B524" s="147" t="s">
        <v>741</v>
      </c>
      <c r="C524" s="147" t="s">
        <v>2345</v>
      </c>
      <c r="D524" s="147"/>
      <c r="E524" s="147">
        <v>3690</v>
      </c>
    </row>
    <row r="525" spans="2:5" x14ac:dyDescent="0.4">
      <c r="B525" s="147" t="s">
        <v>742</v>
      </c>
      <c r="C525" s="147" t="s">
        <v>2346</v>
      </c>
      <c r="D525" s="147"/>
      <c r="E525" s="147">
        <v>7200</v>
      </c>
    </row>
    <row r="526" spans="2:5" x14ac:dyDescent="0.4">
      <c r="B526" s="147" t="s">
        <v>743</v>
      </c>
      <c r="C526" s="147" t="s">
        <v>2347</v>
      </c>
      <c r="D526" s="147"/>
      <c r="E526" s="147">
        <v>4370</v>
      </c>
    </row>
    <row r="527" spans="2:5" x14ac:dyDescent="0.4">
      <c r="B527" s="147" t="s">
        <v>744</v>
      </c>
      <c r="C527" s="147" t="s">
        <v>2348</v>
      </c>
      <c r="D527" s="147"/>
      <c r="E527" s="147">
        <v>34200</v>
      </c>
    </row>
    <row r="528" spans="2:5" x14ac:dyDescent="0.4">
      <c r="B528" s="147" t="s">
        <v>745</v>
      </c>
      <c r="C528" s="147" t="s">
        <v>2349</v>
      </c>
      <c r="D528" s="147"/>
      <c r="E528" s="147">
        <v>15400</v>
      </c>
    </row>
    <row r="529" spans="2:5" x14ac:dyDescent="0.4">
      <c r="B529" s="147" t="s">
        <v>746</v>
      </c>
      <c r="C529" s="147" t="s">
        <v>2350</v>
      </c>
      <c r="D529" s="147"/>
      <c r="E529" s="147">
        <v>24600</v>
      </c>
    </row>
    <row r="530" spans="2:5" x14ac:dyDescent="0.4">
      <c r="B530" s="147" t="s">
        <v>747</v>
      </c>
      <c r="C530" s="147" t="s">
        <v>2351</v>
      </c>
      <c r="D530" s="147" t="s">
        <v>3503</v>
      </c>
      <c r="E530" s="147">
        <v>133</v>
      </c>
    </row>
    <row r="531" spans="2:5" x14ac:dyDescent="0.4">
      <c r="B531" s="147" t="s">
        <v>748</v>
      </c>
      <c r="C531" s="147" t="s">
        <v>2352</v>
      </c>
      <c r="D531" s="147" t="s">
        <v>3503</v>
      </c>
      <c r="E531" s="147">
        <v>394</v>
      </c>
    </row>
    <row r="532" spans="2:5" x14ac:dyDescent="0.4">
      <c r="B532" s="147" t="s">
        <v>749</v>
      </c>
      <c r="C532" s="147" t="s">
        <v>2353</v>
      </c>
      <c r="D532" s="147" t="s">
        <v>3503</v>
      </c>
      <c r="E532" s="147">
        <v>1070</v>
      </c>
    </row>
    <row r="533" spans="2:5" x14ac:dyDescent="0.4">
      <c r="B533" s="147" t="s">
        <v>750</v>
      </c>
      <c r="C533" s="147" t="s">
        <v>3007</v>
      </c>
      <c r="D533" s="147" t="s">
        <v>3503</v>
      </c>
      <c r="E533" s="147">
        <v>1570</v>
      </c>
    </row>
    <row r="534" spans="2:5" x14ac:dyDescent="0.4">
      <c r="B534" s="147" t="s">
        <v>3458</v>
      </c>
      <c r="C534" s="147" t="s">
        <v>3569</v>
      </c>
      <c r="D534" s="147" t="s">
        <v>3510</v>
      </c>
      <c r="E534" s="147">
        <v>3640</v>
      </c>
    </row>
    <row r="535" spans="2:5" x14ac:dyDescent="0.4">
      <c r="B535" s="147" t="s">
        <v>751</v>
      </c>
      <c r="C535" s="147" t="s">
        <v>2356</v>
      </c>
      <c r="D535" s="147" t="s">
        <v>3503</v>
      </c>
      <c r="E535" s="147">
        <v>75</v>
      </c>
    </row>
    <row r="536" spans="2:5" x14ac:dyDescent="0.4">
      <c r="B536" s="147" t="s">
        <v>752</v>
      </c>
      <c r="C536" s="147" t="s">
        <v>2357</v>
      </c>
      <c r="D536" s="147"/>
      <c r="E536" s="147">
        <v>19500</v>
      </c>
    </row>
    <row r="537" spans="2:5" x14ac:dyDescent="0.4">
      <c r="B537" s="147" t="s">
        <v>753</v>
      </c>
      <c r="C537" s="147" t="s">
        <v>2358</v>
      </c>
      <c r="D537" s="147" t="s">
        <v>3503</v>
      </c>
      <c r="E537" s="147">
        <v>413</v>
      </c>
    </row>
    <row r="538" spans="2:5" x14ac:dyDescent="0.4">
      <c r="B538" s="147" t="s">
        <v>754</v>
      </c>
      <c r="C538" s="147" t="s">
        <v>2359</v>
      </c>
      <c r="D538" s="147" t="s">
        <v>3503</v>
      </c>
      <c r="E538" s="147">
        <v>167</v>
      </c>
    </row>
    <row r="539" spans="2:5" x14ac:dyDescent="0.4">
      <c r="B539" s="147" t="s">
        <v>756</v>
      </c>
      <c r="C539" s="147" t="s">
        <v>2360</v>
      </c>
      <c r="D539" s="147" t="s">
        <v>3511</v>
      </c>
      <c r="E539" s="147">
        <v>17600</v>
      </c>
    </row>
    <row r="540" spans="2:5" x14ac:dyDescent="0.4">
      <c r="B540" s="147" t="s">
        <v>757</v>
      </c>
      <c r="C540" s="147" t="s">
        <v>2361</v>
      </c>
      <c r="D540" s="147"/>
      <c r="E540" s="147">
        <v>162</v>
      </c>
    </row>
    <row r="541" spans="2:5" x14ac:dyDescent="0.4">
      <c r="B541" s="147" t="s">
        <v>1654</v>
      </c>
      <c r="C541" s="147" t="s">
        <v>2362</v>
      </c>
      <c r="D541" s="147" t="s">
        <v>3503</v>
      </c>
      <c r="E541" s="147">
        <v>169</v>
      </c>
    </row>
    <row r="542" spans="2:5" x14ac:dyDescent="0.4">
      <c r="B542" s="147" t="s">
        <v>758</v>
      </c>
      <c r="C542" s="147" t="s">
        <v>2363</v>
      </c>
      <c r="D542" s="147" t="s">
        <v>3507</v>
      </c>
      <c r="E542" s="147">
        <v>7260</v>
      </c>
    </row>
    <row r="543" spans="2:5" x14ac:dyDescent="0.4">
      <c r="B543" s="147" t="s">
        <v>759</v>
      </c>
      <c r="C543" s="147" t="s">
        <v>2366</v>
      </c>
      <c r="D543" s="147" t="s">
        <v>3503</v>
      </c>
      <c r="E543" s="147">
        <v>6</v>
      </c>
    </row>
    <row r="544" spans="2:5" x14ac:dyDescent="0.4">
      <c r="B544" s="147" t="s">
        <v>760</v>
      </c>
      <c r="C544" s="147" t="s">
        <v>2367</v>
      </c>
      <c r="D544" s="147" t="s">
        <v>3503</v>
      </c>
      <c r="E544" s="147">
        <v>10</v>
      </c>
    </row>
    <row r="545" spans="2:5" x14ac:dyDescent="0.4">
      <c r="B545" s="147" t="s">
        <v>761</v>
      </c>
      <c r="C545" s="147" t="s">
        <v>2368</v>
      </c>
      <c r="D545" s="147" t="s">
        <v>3509</v>
      </c>
      <c r="E545" s="147">
        <v>35</v>
      </c>
    </row>
    <row r="546" spans="2:5" x14ac:dyDescent="0.4">
      <c r="B546" s="147" t="s">
        <v>762</v>
      </c>
      <c r="C546" s="147" t="s">
        <v>2369</v>
      </c>
      <c r="D546" s="147" t="s">
        <v>3503</v>
      </c>
      <c r="E546" s="147">
        <v>25</v>
      </c>
    </row>
    <row r="547" spans="2:5" x14ac:dyDescent="0.4">
      <c r="B547" s="147" t="s">
        <v>764</v>
      </c>
      <c r="C547" s="147" t="s">
        <v>763</v>
      </c>
      <c r="D547" s="147" t="s">
        <v>3503</v>
      </c>
      <c r="E547" s="147">
        <v>452</v>
      </c>
    </row>
    <row r="548" spans="2:5" x14ac:dyDescent="0.4">
      <c r="B548" s="147" t="s">
        <v>765</v>
      </c>
      <c r="C548" s="147" t="s">
        <v>2370</v>
      </c>
      <c r="D548" s="147"/>
      <c r="E548" s="147">
        <v>1080</v>
      </c>
    </row>
    <row r="549" spans="2:5" x14ac:dyDescent="0.4">
      <c r="B549" s="147" t="s">
        <v>766</v>
      </c>
      <c r="C549" s="147" t="s">
        <v>2371</v>
      </c>
      <c r="D549" s="147"/>
      <c r="E549" s="147">
        <v>142</v>
      </c>
    </row>
    <row r="550" spans="2:5" x14ac:dyDescent="0.4">
      <c r="B550" s="147" t="s">
        <v>767</v>
      </c>
      <c r="C550" s="147" t="s">
        <v>2372</v>
      </c>
      <c r="D550" s="147"/>
      <c r="E550" s="147">
        <v>309</v>
      </c>
    </row>
    <row r="551" spans="2:5" x14ac:dyDescent="0.4">
      <c r="B551" s="147" t="s">
        <v>769</v>
      </c>
      <c r="C551" s="147" t="s">
        <v>768</v>
      </c>
      <c r="D551" s="147"/>
      <c r="E551" s="147">
        <v>1240</v>
      </c>
    </row>
    <row r="552" spans="2:5" x14ac:dyDescent="0.4">
      <c r="B552" s="147" t="s">
        <v>771</v>
      </c>
      <c r="C552" s="147" t="s">
        <v>770</v>
      </c>
      <c r="D552" s="147" t="s">
        <v>3504</v>
      </c>
      <c r="E552" s="147">
        <v>145</v>
      </c>
    </row>
    <row r="553" spans="2:5" x14ac:dyDescent="0.4">
      <c r="B553" s="147" t="s">
        <v>773</v>
      </c>
      <c r="C553" s="147" t="s">
        <v>772</v>
      </c>
      <c r="D553" s="147" t="s">
        <v>3504</v>
      </c>
      <c r="E553" s="147">
        <v>12900</v>
      </c>
    </row>
    <row r="554" spans="2:5" x14ac:dyDescent="0.4">
      <c r="B554" s="147" t="s">
        <v>774</v>
      </c>
      <c r="C554" s="147" t="s">
        <v>2373</v>
      </c>
      <c r="D554" s="147"/>
      <c r="E554" s="147">
        <v>28400</v>
      </c>
    </row>
    <row r="555" spans="2:5" x14ac:dyDescent="0.4">
      <c r="B555" s="147" t="s">
        <v>775</v>
      </c>
      <c r="C555" s="147" t="s">
        <v>2374</v>
      </c>
      <c r="D555" s="147"/>
      <c r="E555" s="147">
        <v>22400</v>
      </c>
    </row>
    <row r="556" spans="2:5" x14ac:dyDescent="0.4">
      <c r="B556" s="147" t="s">
        <v>776</v>
      </c>
      <c r="C556" s="147" t="s">
        <v>2375</v>
      </c>
      <c r="D556" s="147"/>
      <c r="E556" s="147">
        <v>43600</v>
      </c>
    </row>
    <row r="557" spans="2:5" x14ac:dyDescent="0.4">
      <c r="B557" s="147" t="s">
        <v>777</v>
      </c>
      <c r="C557" s="147" t="s">
        <v>2376</v>
      </c>
      <c r="D557" s="147"/>
      <c r="E557" s="147">
        <v>20800</v>
      </c>
    </row>
    <row r="558" spans="2:5" x14ac:dyDescent="0.4">
      <c r="B558" s="147" t="s">
        <v>778</v>
      </c>
      <c r="C558" s="147" t="s">
        <v>2377</v>
      </c>
      <c r="D558" s="147"/>
      <c r="E558" s="147">
        <v>46600</v>
      </c>
    </row>
    <row r="559" spans="2:5" x14ac:dyDescent="0.4">
      <c r="B559" s="147" t="s">
        <v>779</v>
      </c>
      <c r="C559" s="147" t="s">
        <v>2378</v>
      </c>
      <c r="D559" s="147"/>
      <c r="E559" s="147">
        <v>178000</v>
      </c>
    </row>
    <row r="560" spans="2:5" x14ac:dyDescent="0.4">
      <c r="B560" s="147" t="s">
        <v>780</v>
      </c>
      <c r="C560" s="147" t="s">
        <v>2379</v>
      </c>
      <c r="D560" s="147"/>
      <c r="E560" s="147">
        <v>30800</v>
      </c>
    </row>
    <row r="561" spans="2:5" x14ac:dyDescent="0.4">
      <c r="B561" s="147" t="s">
        <v>781</v>
      </c>
      <c r="C561" s="147" t="s">
        <v>2380</v>
      </c>
      <c r="D561" s="147"/>
      <c r="E561" s="147">
        <v>27000</v>
      </c>
    </row>
    <row r="562" spans="2:5" x14ac:dyDescent="0.4">
      <c r="B562" s="147" t="s">
        <v>782</v>
      </c>
      <c r="C562" s="147" t="s">
        <v>2381</v>
      </c>
      <c r="D562" s="147"/>
      <c r="E562" s="147">
        <v>7630</v>
      </c>
    </row>
    <row r="563" spans="2:5" x14ac:dyDescent="0.4">
      <c r="B563" s="147" t="s">
        <v>783</v>
      </c>
      <c r="C563" s="147" t="s">
        <v>2382</v>
      </c>
      <c r="D563" s="147"/>
      <c r="E563" s="147">
        <v>12400</v>
      </c>
    </row>
    <row r="564" spans="2:5" x14ac:dyDescent="0.4">
      <c r="B564" s="147" t="s">
        <v>784</v>
      </c>
      <c r="C564" s="147" t="s">
        <v>2383</v>
      </c>
      <c r="D564" s="147"/>
      <c r="E564" s="147">
        <v>64300</v>
      </c>
    </row>
    <row r="565" spans="2:5" x14ac:dyDescent="0.4">
      <c r="B565" s="147" t="s">
        <v>785</v>
      </c>
      <c r="C565" s="147" t="s">
        <v>2384</v>
      </c>
      <c r="D565" s="147"/>
      <c r="E565" s="147">
        <v>53400</v>
      </c>
    </row>
    <row r="566" spans="2:5" x14ac:dyDescent="0.4">
      <c r="B566" s="147" t="s">
        <v>786</v>
      </c>
      <c r="C566" s="147" t="s">
        <v>2385</v>
      </c>
      <c r="D566" s="147"/>
      <c r="E566" s="147">
        <v>186000</v>
      </c>
    </row>
    <row r="567" spans="2:5" x14ac:dyDescent="0.4">
      <c r="B567" s="147" t="s">
        <v>787</v>
      </c>
      <c r="C567" s="147" t="s">
        <v>2386</v>
      </c>
      <c r="D567" s="147"/>
      <c r="E567" s="147">
        <v>24200</v>
      </c>
    </row>
    <row r="568" spans="2:5" x14ac:dyDescent="0.4">
      <c r="B568" s="147" t="s">
        <v>788</v>
      </c>
      <c r="C568" s="147" t="s">
        <v>2387</v>
      </c>
      <c r="D568" s="147"/>
      <c r="E568" s="147">
        <v>25600</v>
      </c>
    </row>
    <row r="569" spans="2:5" x14ac:dyDescent="0.4">
      <c r="B569" s="147" t="s">
        <v>789</v>
      </c>
      <c r="C569" s="147" t="s">
        <v>2388</v>
      </c>
      <c r="D569" s="147"/>
      <c r="E569" s="147">
        <v>4830</v>
      </c>
    </row>
    <row r="570" spans="2:5" x14ac:dyDescent="0.4">
      <c r="B570" s="147" t="s">
        <v>790</v>
      </c>
      <c r="C570" s="147" t="s">
        <v>2389</v>
      </c>
      <c r="D570" s="147"/>
      <c r="E570" s="147">
        <v>1420000</v>
      </c>
    </row>
    <row r="571" spans="2:5" x14ac:dyDescent="0.4">
      <c r="B571" s="147" t="s">
        <v>3459</v>
      </c>
      <c r="C571" s="147" t="s">
        <v>3570</v>
      </c>
      <c r="D571" s="147"/>
      <c r="E571" s="147">
        <v>89000</v>
      </c>
    </row>
    <row r="572" spans="2:5" x14ac:dyDescent="0.4">
      <c r="B572" s="147" t="s">
        <v>1655</v>
      </c>
      <c r="C572" s="147" t="s">
        <v>3008</v>
      </c>
      <c r="D572" s="147"/>
      <c r="E572" s="147">
        <v>391000</v>
      </c>
    </row>
    <row r="573" spans="2:5" x14ac:dyDescent="0.4">
      <c r="B573" s="147" t="s">
        <v>1656</v>
      </c>
      <c r="C573" s="147" t="s">
        <v>3009</v>
      </c>
      <c r="D573" s="147"/>
      <c r="E573" s="147">
        <v>1060000</v>
      </c>
    </row>
    <row r="574" spans="2:5" x14ac:dyDescent="0.4">
      <c r="B574" s="147" t="s">
        <v>793</v>
      </c>
      <c r="C574" s="147" t="s">
        <v>3343</v>
      </c>
      <c r="D574" s="147"/>
      <c r="E574" s="147">
        <v>516000</v>
      </c>
    </row>
    <row r="575" spans="2:5" x14ac:dyDescent="0.4">
      <c r="B575" s="147" t="s">
        <v>794</v>
      </c>
      <c r="C575" s="147" t="s">
        <v>3344</v>
      </c>
      <c r="D575" s="147"/>
      <c r="E575" s="147">
        <v>730000</v>
      </c>
    </row>
    <row r="576" spans="2:5" x14ac:dyDescent="0.4">
      <c r="B576" s="147" t="s">
        <v>1657</v>
      </c>
      <c r="C576" s="147" t="s">
        <v>3345</v>
      </c>
      <c r="D576" s="147"/>
      <c r="E576" s="147">
        <v>1070000</v>
      </c>
    </row>
    <row r="577" spans="2:5" x14ac:dyDescent="0.4">
      <c r="B577" s="147" t="s">
        <v>1510</v>
      </c>
      <c r="C577" s="147" t="s">
        <v>3346</v>
      </c>
      <c r="D577" s="147"/>
      <c r="E577" s="147">
        <v>1260000</v>
      </c>
    </row>
    <row r="578" spans="2:5" x14ac:dyDescent="0.4">
      <c r="B578" s="147" t="s">
        <v>1658</v>
      </c>
      <c r="C578" s="147" t="s">
        <v>3016</v>
      </c>
      <c r="D578" s="147"/>
      <c r="E578" s="147">
        <v>1350000</v>
      </c>
    </row>
    <row r="579" spans="2:5" x14ac:dyDescent="0.4">
      <c r="B579" s="147" t="s">
        <v>797</v>
      </c>
      <c r="C579" s="147" t="s">
        <v>3017</v>
      </c>
      <c r="D579" s="147"/>
      <c r="E579" s="147">
        <v>1400000</v>
      </c>
    </row>
    <row r="580" spans="2:5" x14ac:dyDescent="0.4">
      <c r="B580" s="147" t="s">
        <v>798</v>
      </c>
      <c r="C580" s="147" t="s">
        <v>3347</v>
      </c>
      <c r="D580" s="147"/>
      <c r="E580" s="147">
        <v>1640000</v>
      </c>
    </row>
    <row r="581" spans="2:5" x14ac:dyDescent="0.4">
      <c r="B581" s="147" t="s">
        <v>799</v>
      </c>
      <c r="C581" s="147" t="s">
        <v>3348</v>
      </c>
      <c r="D581" s="147"/>
      <c r="E581" s="147">
        <v>1710000</v>
      </c>
    </row>
    <row r="582" spans="2:5" x14ac:dyDescent="0.4">
      <c r="B582" s="147" t="s">
        <v>800</v>
      </c>
      <c r="C582" s="147" t="s">
        <v>3020</v>
      </c>
      <c r="D582" s="147"/>
      <c r="E582" s="147">
        <v>71100</v>
      </c>
    </row>
    <row r="583" spans="2:5" x14ac:dyDescent="0.4">
      <c r="B583" s="147" t="s">
        <v>801</v>
      </c>
      <c r="C583" s="147" t="s">
        <v>3021</v>
      </c>
      <c r="D583" s="147"/>
      <c r="E583" s="147">
        <v>106000</v>
      </c>
    </row>
    <row r="584" spans="2:5" x14ac:dyDescent="0.4">
      <c r="B584" s="147" t="s">
        <v>802</v>
      </c>
      <c r="C584" s="147" t="s">
        <v>3022</v>
      </c>
      <c r="D584" s="147"/>
      <c r="E584" s="147">
        <v>126000</v>
      </c>
    </row>
    <row r="585" spans="2:5" x14ac:dyDescent="0.4">
      <c r="B585" s="147" t="s">
        <v>803</v>
      </c>
      <c r="C585" s="147" t="s">
        <v>3023</v>
      </c>
      <c r="D585" s="147"/>
      <c r="E585" s="147">
        <v>130000</v>
      </c>
    </row>
    <row r="586" spans="2:5" x14ac:dyDescent="0.4">
      <c r="B586" s="147" t="s">
        <v>804</v>
      </c>
      <c r="C586" s="147" t="s">
        <v>3024</v>
      </c>
      <c r="D586" s="147"/>
      <c r="E586" s="147">
        <v>81700</v>
      </c>
    </row>
    <row r="587" spans="2:5" x14ac:dyDescent="0.4">
      <c r="B587" s="147" t="s">
        <v>805</v>
      </c>
      <c r="C587" s="147" t="s">
        <v>3025</v>
      </c>
      <c r="D587" s="147"/>
      <c r="E587" s="147">
        <v>95500</v>
      </c>
    </row>
    <row r="588" spans="2:5" x14ac:dyDescent="0.4">
      <c r="B588" s="147" t="s">
        <v>806</v>
      </c>
      <c r="C588" s="147" t="s">
        <v>3026</v>
      </c>
      <c r="D588" s="147"/>
      <c r="E588" s="147">
        <v>26400</v>
      </c>
    </row>
    <row r="589" spans="2:5" x14ac:dyDescent="0.4">
      <c r="B589" s="147" t="s">
        <v>807</v>
      </c>
      <c r="C589" s="147" t="s">
        <v>3027</v>
      </c>
      <c r="D589" s="147"/>
      <c r="E589" s="147">
        <v>3200</v>
      </c>
    </row>
    <row r="590" spans="2:5" x14ac:dyDescent="0.4">
      <c r="B590" s="147" t="s">
        <v>808</v>
      </c>
      <c r="C590" s="147" t="s">
        <v>3028</v>
      </c>
      <c r="D590" s="147"/>
      <c r="E590" s="147">
        <v>14400</v>
      </c>
    </row>
    <row r="591" spans="2:5" x14ac:dyDescent="0.4">
      <c r="B591" s="147" t="s">
        <v>809</v>
      </c>
      <c r="C591" s="147" t="s">
        <v>3029</v>
      </c>
      <c r="D591" s="147"/>
      <c r="E591" s="147">
        <v>43100</v>
      </c>
    </row>
    <row r="592" spans="2:5" x14ac:dyDescent="0.4">
      <c r="B592" s="147" t="s">
        <v>810</v>
      </c>
      <c r="C592" s="147" t="s">
        <v>3030</v>
      </c>
      <c r="D592" s="147"/>
      <c r="E592" s="147">
        <v>64000</v>
      </c>
    </row>
    <row r="593" spans="2:5" x14ac:dyDescent="0.4">
      <c r="B593" s="147" t="s">
        <v>811</v>
      </c>
      <c r="C593" s="147" t="s">
        <v>3031</v>
      </c>
      <c r="D593" s="147"/>
      <c r="E593" s="147">
        <v>145000</v>
      </c>
    </row>
    <row r="594" spans="2:5" x14ac:dyDescent="0.4">
      <c r="B594" s="147" t="s">
        <v>812</v>
      </c>
      <c r="C594" s="147" t="s">
        <v>3032</v>
      </c>
      <c r="D594" s="147"/>
      <c r="E594" s="147">
        <v>403000</v>
      </c>
    </row>
    <row r="595" spans="2:5" x14ac:dyDescent="0.4">
      <c r="B595" s="147" t="s">
        <v>1659</v>
      </c>
      <c r="C595" s="147" t="s">
        <v>3033</v>
      </c>
      <c r="D595" s="147"/>
      <c r="E595" s="147">
        <v>81700</v>
      </c>
    </row>
    <row r="596" spans="2:5" x14ac:dyDescent="0.4">
      <c r="B596" s="147" t="s">
        <v>1660</v>
      </c>
      <c r="C596" s="147" t="s">
        <v>3034</v>
      </c>
      <c r="D596" s="147"/>
      <c r="E596" s="147">
        <v>214000</v>
      </c>
    </row>
    <row r="597" spans="2:5" x14ac:dyDescent="0.4">
      <c r="B597" s="147" t="s">
        <v>3460</v>
      </c>
      <c r="C597" s="147" t="s">
        <v>3571</v>
      </c>
      <c r="D597" s="147"/>
      <c r="E597" s="147">
        <v>423000</v>
      </c>
    </row>
    <row r="598" spans="2:5" x14ac:dyDescent="0.4">
      <c r="B598" s="147" t="s">
        <v>1661</v>
      </c>
      <c r="C598" s="147" t="s">
        <v>3349</v>
      </c>
      <c r="D598" s="147"/>
      <c r="E598" s="147">
        <v>51400</v>
      </c>
    </row>
    <row r="599" spans="2:5" x14ac:dyDescent="0.4">
      <c r="B599" s="147" t="s">
        <v>1662</v>
      </c>
      <c r="C599" s="147" t="s">
        <v>3350</v>
      </c>
      <c r="D599" s="147"/>
      <c r="E599" s="147">
        <v>93200</v>
      </c>
    </row>
    <row r="600" spans="2:5" x14ac:dyDescent="0.4">
      <c r="B600" s="147" t="s">
        <v>814</v>
      </c>
      <c r="C600" s="147" t="s">
        <v>813</v>
      </c>
      <c r="D600" s="147"/>
      <c r="E600" s="147">
        <v>4480</v>
      </c>
    </row>
    <row r="601" spans="2:5" x14ac:dyDescent="0.4">
      <c r="B601" s="147" t="s">
        <v>815</v>
      </c>
      <c r="C601" s="147" t="s">
        <v>3035</v>
      </c>
      <c r="D601" s="147"/>
      <c r="E601" s="147">
        <v>3910</v>
      </c>
    </row>
    <row r="602" spans="2:5" x14ac:dyDescent="0.4">
      <c r="B602" s="147" t="s">
        <v>816</v>
      </c>
      <c r="C602" s="147" t="s">
        <v>3036</v>
      </c>
      <c r="D602" s="147"/>
      <c r="E602" s="147">
        <v>2510</v>
      </c>
    </row>
    <row r="603" spans="2:5" x14ac:dyDescent="0.4">
      <c r="B603" s="147" t="s">
        <v>817</v>
      </c>
      <c r="C603" s="147" t="s">
        <v>3037</v>
      </c>
      <c r="D603" s="147"/>
      <c r="E603" s="147">
        <v>6500</v>
      </c>
    </row>
    <row r="604" spans="2:5" x14ac:dyDescent="0.4">
      <c r="B604" s="147" t="s">
        <v>1663</v>
      </c>
      <c r="C604" s="147" t="s">
        <v>3038</v>
      </c>
      <c r="D604" s="147"/>
      <c r="E604" s="147">
        <v>2580000</v>
      </c>
    </row>
    <row r="605" spans="2:5" x14ac:dyDescent="0.4">
      <c r="B605" s="147" t="s">
        <v>1664</v>
      </c>
      <c r="C605" s="147" t="s">
        <v>3039</v>
      </c>
      <c r="D605" s="147"/>
      <c r="E605" s="147">
        <v>3120000</v>
      </c>
    </row>
    <row r="606" spans="2:5" x14ac:dyDescent="0.4">
      <c r="B606" s="147" t="s">
        <v>1665</v>
      </c>
      <c r="C606" s="147" t="s">
        <v>2425</v>
      </c>
      <c r="D606" s="147"/>
      <c r="E606" s="147">
        <v>2660000</v>
      </c>
    </row>
    <row r="607" spans="2:5" x14ac:dyDescent="0.4">
      <c r="B607" s="147" t="s">
        <v>818</v>
      </c>
      <c r="C607" s="147" t="s">
        <v>2426</v>
      </c>
      <c r="D607" s="147"/>
      <c r="E607" s="147">
        <v>538000</v>
      </c>
    </row>
    <row r="608" spans="2:5" x14ac:dyDescent="0.4">
      <c r="B608" s="147" t="s">
        <v>819</v>
      </c>
      <c r="C608" s="147" t="s">
        <v>2428</v>
      </c>
      <c r="D608" s="147"/>
      <c r="E608" s="147">
        <v>199000</v>
      </c>
    </row>
    <row r="609" spans="2:5" x14ac:dyDescent="0.4">
      <c r="B609" s="147" t="s">
        <v>1666</v>
      </c>
      <c r="C609" s="147" t="s">
        <v>2429</v>
      </c>
      <c r="D609" s="147"/>
      <c r="E609" s="147">
        <v>268000</v>
      </c>
    </row>
    <row r="610" spans="2:5" x14ac:dyDescent="0.4">
      <c r="B610" s="147" t="s">
        <v>821</v>
      </c>
      <c r="C610" s="147" t="s">
        <v>2430</v>
      </c>
      <c r="D610" s="147"/>
      <c r="E610" s="147">
        <v>602000</v>
      </c>
    </row>
    <row r="611" spans="2:5" x14ac:dyDescent="0.4">
      <c r="B611" s="147" t="s">
        <v>822</v>
      </c>
      <c r="C611" s="147" t="s">
        <v>2431</v>
      </c>
      <c r="D611" s="147"/>
      <c r="E611" s="147">
        <v>659000</v>
      </c>
    </row>
    <row r="612" spans="2:5" x14ac:dyDescent="0.4">
      <c r="B612" s="147" t="s">
        <v>823</v>
      </c>
      <c r="C612" s="147" t="s">
        <v>2432</v>
      </c>
      <c r="D612" s="147"/>
      <c r="E612" s="147">
        <v>780000</v>
      </c>
    </row>
    <row r="613" spans="2:5" x14ac:dyDescent="0.4">
      <c r="B613" s="147" t="s">
        <v>824</v>
      </c>
      <c r="C613" s="147" t="s">
        <v>3572</v>
      </c>
      <c r="D613" s="147"/>
      <c r="E613" s="147">
        <v>953000</v>
      </c>
    </row>
    <row r="614" spans="2:5" x14ac:dyDescent="0.4">
      <c r="B614" s="147" t="s">
        <v>825</v>
      </c>
      <c r="C614" s="147" t="s">
        <v>3352</v>
      </c>
      <c r="D614" s="147"/>
      <c r="E614" s="147">
        <v>1050000</v>
      </c>
    </row>
    <row r="615" spans="2:5" x14ac:dyDescent="0.4">
      <c r="B615" s="147" t="s">
        <v>827</v>
      </c>
      <c r="C615" s="147" t="s">
        <v>826</v>
      </c>
      <c r="D615" s="147"/>
      <c r="E615" s="147">
        <v>825000</v>
      </c>
    </row>
    <row r="616" spans="2:5" x14ac:dyDescent="0.4">
      <c r="B616" s="147" t="s">
        <v>828</v>
      </c>
      <c r="C616" s="147" t="s">
        <v>2435</v>
      </c>
      <c r="D616" s="147"/>
      <c r="E616" s="147">
        <v>268000</v>
      </c>
    </row>
    <row r="617" spans="2:5" x14ac:dyDescent="0.4">
      <c r="B617" s="147" t="s">
        <v>829</v>
      </c>
      <c r="C617" s="147" t="s">
        <v>2436</v>
      </c>
      <c r="D617" s="147"/>
      <c r="E617" s="147">
        <v>210000</v>
      </c>
    </row>
    <row r="618" spans="2:5" x14ac:dyDescent="0.4">
      <c r="B618" s="147" t="s">
        <v>830</v>
      </c>
      <c r="C618" s="147" t="s">
        <v>2438</v>
      </c>
      <c r="D618" s="147"/>
      <c r="E618" s="147">
        <v>233000</v>
      </c>
    </row>
    <row r="619" spans="2:5" x14ac:dyDescent="0.4">
      <c r="B619" s="147" t="s">
        <v>831</v>
      </c>
      <c r="C619" s="147" t="s">
        <v>3044</v>
      </c>
      <c r="D619" s="147"/>
      <c r="E619" s="147">
        <v>112000</v>
      </c>
    </row>
    <row r="620" spans="2:5" x14ac:dyDescent="0.4">
      <c r="B620" s="147" t="s">
        <v>832</v>
      </c>
      <c r="C620" s="147" t="s">
        <v>3045</v>
      </c>
      <c r="D620" s="147"/>
      <c r="E620" s="147">
        <v>140000</v>
      </c>
    </row>
    <row r="621" spans="2:5" x14ac:dyDescent="0.4">
      <c r="B621" s="147" t="s">
        <v>833</v>
      </c>
      <c r="C621" s="147" t="s">
        <v>3046</v>
      </c>
      <c r="D621" s="147"/>
      <c r="E621" s="147">
        <v>505000</v>
      </c>
    </row>
    <row r="622" spans="2:5" x14ac:dyDescent="0.4">
      <c r="B622" s="147" t="s">
        <v>1669</v>
      </c>
      <c r="C622" s="147" t="s">
        <v>3047</v>
      </c>
      <c r="D622" s="147"/>
      <c r="E622" s="147">
        <v>293000</v>
      </c>
    </row>
    <row r="623" spans="2:5" x14ac:dyDescent="0.4">
      <c r="B623" s="147" t="s">
        <v>1670</v>
      </c>
      <c r="C623" s="147" t="s">
        <v>3048</v>
      </c>
      <c r="D623" s="147"/>
      <c r="E623" s="147">
        <v>395000</v>
      </c>
    </row>
    <row r="624" spans="2:5" x14ac:dyDescent="0.4">
      <c r="B624" s="147" t="s">
        <v>1671</v>
      </c>
      <c r="C624" s="147" t="s">
        <v>3353</v>
      </c>
      <c r="D624" s="147"/>
      <c r="E624" s="147">
        <v>310000</v>
      </c>
    </row>
    <row r="625" spans="2:5" x14ac:dyDescent="0.4">
      <c r="B625" s="147" t="s">
        <v>834</v>
      </c>
      <c r="C625" s="147" t="s">
        <v>3049</v>
      </c>
      <c r="D625" s="147"/>
      <c r="E625" s="147">
        <v>649000</v>
      </c>
    </row>
    <row r="626" spans="2:5" x14ac:dyDescent="0.4">
      <c r="B626" s="147" t="s">
        <v>835</v>
      </c>
      <c r="C626" s="147" t="s">
        <v>3050</v>
      </c>
      <c r="D626" s="147"/>
      <c r="E626" s="147">
        <v>140000</v>
      </c>
    </row>
    <row r="627" spans="2:5" x14ac:dyDescent="0.4">
      <c r="B627" s="147" t="s">
        <v>836</v>
      </c>
      <c r="C627" s="147" t="s">
        <v>2446</v>
      </c>
      <c r="D627" s="147"/>
      <c r="E627" s="147">
        <v>88700</v>
      </c>
    </row>
    <row r="628" spans="2:5" x14ac:dyDescent="0.4">
      <c r="B628" s="147" t="s">
        <v>837</v>
      </c>
      <c r="C628" s="147" t="s">
        <v>2448</v>
      </c>
      <c r="D628" s="147"/>
      <c r="E628" s="147">
        <v>122000</v>
      </c>
    </row>
    <row r="629" spans="2:5" x14ac:dyDescent="0.4">
      <c r="B629" s="147" t="s">
        <v>838</v>
      </c>
      <c r="C629" s="147" t="s">
        <v>2449</v>
      </c>
      <c r="D629" s="147"/>
      <c r="E629" s="147">
        <v>75100</v>
      </c>
    </row>
    <row r="630" spans="2:5" x14ac:dyDescent="0.4">
      <c r="B630" s="147" t="s">
        <v>839</v>
      </c>
      <c r="C630" s="147" t="s">
        <v>2451</v>
      </c>
      <c r="D630" s="147"/>
      <c r="E630" s="147">
        <v>121000</v>
      </c>
    </row>
    <row r="631" spans="2:5" x14ac:dyDescent="0.4">
      <c r="B631" s="147" t="s">
        <v>840</v>
      </c>
      <c r="C631" s="147" t="s">
        <v>2452</v>
      </c>
      <c r="D631" s="147"/>
      <c r="E631" s="147">
        <v>141000</v>
      </c>
    </row>
    <row r="632" spans="2:5" x14ac:dyDescent="0.4">
      <c r="B632" s="147" t="s">
        <v>841</v>
      </c>
      <c r="C632" s="147" t="s">
        <v>2453</v>
      </c>
      <c r="D632" s="147"/>
      <c r="E632" s="147">
        <v>153000</v>
      </c>
    </row>
    <row r="633" spans="2:5" x14ac:dyDescent="0.4">
      <c r="B633" s="147" t="s">
        <v>842</v>
      </c>
      <c r="C633" s="147" t="s">
        <v>3051</v>
      </c>
      <c r="D633" s="147"/>
      <c r="E633" s="147">
        <v>61700</v>
      </c>
    </row>
    <row r="634" spans="2:5" x14ac:dyDescent="0.4">
      <c r="B634" s="147" t="s">
        <v>843</v>
      </c>
      <c r="C634" s="147" t="s">
        <v>3052</v>
      </c>
      <c r="D634" s="147"/>
      <c r="E634" s="147">
        <v>46500</v>
      </c>
    </row>
    <row r="635" spans="2:5" x14ac:dyDescent="0.4">
      <c r="B635" s="147" t="s">
        <v>844</v>
      </c>
      <c r="C635" s="147" t="s">
        <v>3053</v>
      </c>
      <c r="D635" s="147"/>
      <c r="E635" s="147">
        <v>45000</v>
      </c>
    </row>
    <row r="636" spans="2:5" x14ac:dyDescent="0.4">
      <c r="B636" s="147" t="s">
        <v>845</v>
      </c>
      <c r="C636" s="147" t="s">
        <v>3054</v>
      </c>
      <c r="D636" s="147"/>
      <c r="E636" s="147">
        <v>4620</v>
      </c>
    </row>
    <row r="637" spans="2:5" x14ac:dyDescent="0.4">
      <c r="B637" s="147" t="s">
        <v>846</v>
      </c>
      <c r="C637" s="147" t="s">
        <v>3055</v>
      </c>
      <c r="D637" s="147"/>
      <c r="E637" s="147">
        <v>6220</v>
      </c>
    </row>
    <row r="638" spans="2:5" x14ac:dyDescent="0.4">
      <c r="B638" s="147" t="s">
        <v>847</v>
      </c>
      <c r="C638" s="147" t="s">
        <v>3056</v>
      </c>
      <c r="D638" s="147"/>
      <c r="E638" s="147">
        <v>6770</v>
      </c>
    </row>
    <row r="639" spans="2:5" x14ac:dyDescent="0.4">
      <c r="B639" s="147" t="s">
        <v>848</v>
      </c>
      <c r="C639" s="147" t="s">
        <v>3057</v>
      </c>
      <c r="D639" s="147"/>
      <c r="E639" s="147">
        <v>8370</v>
      </c>
    </row>
    <row r="640" spans="2:5" x14ac:dyDescent="0.4">
      <c r="B640" s="147" t="s">
        <v>849</v>
      </c>
      <c r="C640" s="147" t="s">
        <v>3058</v>
      </c>
      <c r="D640" s="147"/>
      <c r="E640" s="147">
        <v>8640</v>
      </c>
    </row>
    <row r="641" spans="2:5" x14ac:dyDescent="0.4">
      <c r="B641" s="147" t="s">
        <v>850</v>
      </c>
      <c r="C641" s="147" t="s">
        <v>3059</v>
      </c>
      <c r="D641" s="147"/>
      <c r="E641" s="147">
        <v>10240</v>
      </c>
    </row>
    <row r="642" spans="2:5" x14ac:dyDescent="0.4">
      <c r="B642" s="147" t="s">
        <v>851</v>
      </c>
      <c r="C642" s="147" t="s">
        <v>3060</v>
      </c>
      <c r="D642" s="147"/>
      <c r="E642" s="147">
        <v>8190</v>
      </c>
    </row>
    <row r="643" spans="2:5" x14ac:dyDescent="0.4">
      <c r="B643" s="147" t="s">
        <v>852</v>
      </c>
      <c r="C643" s="147" t="s">
        <v>3061</v>
      </c>
      <c r="D643" s="147"/>
      <c r="E643" s="147">
        <v>9790</v>
      </c>
    </row>
    <row r="644" spans="2:5" x14ac:dyDescent="0.4">
      <c r="B644" s="147" t="s">
        <v>853</v>
      </c>
      <c r="C644" s="147" t="s">
        <v>3062</v>
      </c>
      <c r="D644" s="147"/>
      <c r="E644" s="147">
        <v>3950</v>
      </c>
    </row>
    <row r="645" spans="2:5" x14ac:dyDescent="0.4">
      <c r="B645" s="147" t="s">
        <v>854</v>
      </c>
      <c r="C645" s="147" t="s">
        <v>3063</v>
      </c>
      <c r="D645" s="147"/>
      <c r="E645" s="147">
        <v>5550</v>
      </c>
    </row>
    <row r="646" spans="2:5" x14ac:dyDescent="0.4">
      <c r="B646" s="147" t="s">
        <v>855</v>
      </c>
      <c r="C646" s="147" t="s">
        <v>3064</v>
      </c>
      <c r="D646" s="147"/>
      <c r="E646" s="147">
        <v>5890</v>
      </c>
    </row>
    <row r="647" spans="2:5" x14ac:dyDescent="0.4">
      <c r="B647" s="147" t="s">
        <v>856</v>
      </c>
      <c r="C647" s="147" t="s">
        <v>3065</v>
      </c>
      <c r="D647" s="147"/>
      <c r="E647" s="147">
        <v>7490</v>
      </c>
    </row>
    <row r="648" spans="2:5" x14ac:dyDescent="0.4">
      <c r="B648" s="147" t="s">
        <v>857</v>
      </c>
      <c r="C648" s="147" t="s">
        <v>3066</v>
      </c>
      <c r="D648" s="147"/>
      <c r="E648" s="147">
        <v>19000</v>
      </c>
    </row>
    <row r="649" spans="2:5" x14ac:dyDescent="0.4">
      <c r="B649" s="147" t="s">
        <v>858</v>
      </c>
      <c r="C649" s="147" t="s">
        <v>3067</v>
      </c>
      <c r="D649" s="147"/>
      <c r="E649" s="147">
        <v>20600</v>
      </c>
    </row>
    <row r="650" spans="2:5" x14ac:dyDescent="0.4">
      <c r="B650" s="147" t="s">
        <v>859</v>
      </c>
      <c r="C650" s="147" t="s">
        <v>3068</v>
      </c>
      <c r="D650" s="147"/>
      <c r="E650" s="147">
        <v>3350</v>
      </c>
    </row>
    <row r="651" spans="2:5" x14ac:dyDescent="0.4">
      <c r="B651" s="147" t="s">
        <v>860</v>
      </c>
      <c r="C651" s="147" t="s">
        <v>3069</v>
      </c>
      <c r="D651" s="147"/>
      <c r="E651" s="147">
        <v>4950</v>
      </c>
    </row>
    <row r="652" spans="2:5" x14ac:dyDescent="0.4">
      <c r="B652" s="147" t="s">
        <v>861</v>
      </c>
      <c r="C652" s="147" t="s">
        <v>3070</v>
      </c>
      <c r="D652" s="147"/>
      <c r="E652" s="147">
        <v>4500</v>
      </c>
    </row>
    <row r="653" spans="2:5" x14ac:dyDescent="0.4">
      <c r="B653" s="147" t="s">
        <v>862</v>
      </c>
      <c r="C653" s="147" t="s">
        <v>3071</v>
      </c>
      <c r="D653" s="147"/>
      <c r="E653" s="147">
        <v>6100</v>
      </c>
    </row>
    <row r="654" spans="2:5" x14ac:dyDescent="0.4">
      <c r="B654" s="147" t="s">
        <v>863</v>
      </c>
      <c r="C654" s="147" t="s">
        <v>3072</v>
      </c>
      <c r="D654" s="147"/>
      <c r="E654" s="147">
        <v>37000</v>
      </c>
    </row>
    <row r="655" spans="2:5" x14ac:dyDescent="0.4">
      <c r="B655" s="147" t="s">
        <v>864</v>
      </c>
      <c r="C655" s="147" t="s">
        <v>3073</v>
      </c>
      <c r="D655" s="147"/>
      <c r="E655" s="147">
        <v>40500</v>
      </c>
    </row>
    <row r="656" spans="2:5" x14ac:dyDescent="0.4">
      <c r="B656" s="147" t="s">
        <v>1672</v>
      </c>
      <c r="C656" s="147" t="s">
        <v>3227</v>
      </c>
      <c r="D656" s="147"/>
      <c r="E656" s="147">
        <v>40000</v>
      </c>
    </row>
    <row r="657" spans="2:5" x14ac:dyDescent="0.4">
      <c r="B657" s="147" t="s">
        <v>3228</v>
      </c>
      <c r="C657" s="147" t="s">
        <v>3229</v>
      </c>
      <c r="D657" s="147"/>
      <c r="E657" s="147">
        <v>43500</v>
      </c>
    </row>
    <row r="658" spans="2:5" x14ac:dyDescent="0.4">
      <c r="B658" s="147" t="s">
        <v>1673</v>
      </c>
      <c r="C658" s="147" t="s">
        <v>3230</v>
      </c>
      <c r="D658" s="147"/>
      <c r="E658" s="147">
        <v>186000</v>
      </c>
    </row>
    <row r="659" spans="2:5" x14ac:dyDescent="0.4">
      <c r="B659" s="147" t="s">
        <v>3231</v>
      </c>
      <c r="C659" s="147" t="s">
        <v>3232</v>
      </c>
      <c r="D659" s="147"/>
      <c r="E659" s="147">
        <v>189500</v>
      </c>
    </row>
    <row r="660" spans="2:5" x14ac:dyDescent="0.4">
      <c r="B660" s="147" t="s">
        <v>867</v>
      </c>
      <c r="C660" s="147" t="s">
        <v>2480</v>
      </c>
      <c r="D660" s="147"/>
      <c r="E660" s="147">
        <v>4770</v>
      </c>
    </row>
    <row r="661" spans="2:5" x14ac:dyDescent="0.4">
      <c r="B661" s="147" t="s">
        <v>868</v>
      </c>
      <c r="C661" s="147" t="s">
        <v>2481</v>
      </c>
      <c r="D661" s="147"/>
      <c r="E661" s="147">
        <v>6370</v>
      </c>
    </row>
    <row r="662" spans="2:5" x14ac:dyDescent="0.4">
      <c r="B662" s="147" t="s">
        <v>869</v>
      </c>
      <c r="C662" s="147" t="s">
        <v>2482</v>
      </c>
      <c r="D662" s="147"/>
      <c r="E662" s="147">
        <v>6590</v>
      </c>
    </row>
    <row r="663" spans="2:5" x14ac:dyDescent="0.4">
      <c r="B663" s="147" t="s">
        <v>870</v>
      </c>
      <c r="C663" s="147" t="s">
        <v>2483</v>
      </c>
      <c r="D663" s="147"/>
      <c r="E663" s="147">
        <v>8190</v>
      </c>
    </row>
    <row r="664" spans="2:5" x14ac:dyDescent="0.4">
      <c r="B664" s="147" t="s">
        <v>871</v>
      </c>
      <c r="C664" s="147" t="s">
        <v>2484</v>
      </c>
      <c r="D664" s="147"/>
      <c r="E664" s="147">
        <v>8640</v>
      </c>
    </row>
    <row r="665" spans="2:5" x14ac:dyDescent="0.4">
      <c r="B665" s="147" t="s">
        <v>872</v>
      </c>
      <c r="C665" s="147" t="s">
        <v>2485</v>
      </c>
      <c r="D665" s="147"/>
      <c r="E665" s="147">
        <v>10240</v>
      </c>
    </row>
    <row r="666" spans="2:5" x14ac:dyDescent="0.4">
      <c r="B666" s="147" t="s">
        <v>873</v>
      </c>
      <c r="C666" s="147" t="s">
        <v>2486</v>
      </c>
      <c r="D666" s="147"/>
      <c r="E666" s="147">
        <v>8340</v>
      </c>
    </row>
    <row r="667" spans="2:5" x14ac:dyDescent="0.4">
      <c r="B667" s="147" t="s">
        <v>874</v>
      </c>
      <c r="C667" s="147" t="s">
        <v>2487</v>
      </c>
      <c r="D667" s="147"/>
      <c r="E667" s="147">
        <v>9940</v>
      </c>
    </row>
    <row r="668" spans="2:5" x14ac:dyDescent="0.4">
      <c r="B668" s="147" t="s">
        <v>875</v>
      </c>
      <c r="C668" s="147" t="s">
        <v>2488</v>
      </c>
      <c r="D668" s="147"/>
      <c r="E668" s="147">
        <v>4060</v>
      </c>
    </row>
    <row r="669" spans="2:5" x14ac:dyDescent="0.4">
      <c r="B669" s="147" t="s">
        <v>876</v>
      </c>
      <c r="C669" s="147" t="s">
        <v>2489</v>
      </c>
      <c r="D669" s="147"/>
      <c r="E669" s="147">
        <v>5660</v>
      </c>
    </row>
    <row r="670" spans="2:5" x14ac:dyDescent="0.4">
      <c r="B670" s="147" t="s">
        <v>877</v>
      </c>
      <c r="C670" s="147" t="s">
        <v>2490</v>
      </c>
      <c r="D670" s="147"/>
      <c r="E670" s="147">
        <v>6420</v>
      </c>
    </row>
    <row r="671" spans="2:5" x14ac:dyDescent="0.4">
      <c r="B671" s="147" t="s">
        <v>878</v>
      </c>
      <c r="C671" s="147" t="s">
        <v>2491</v>
      </c>
      <c r="D671" s="147"/>
      <c r="E671" s="147">
        <v>8020</v>
      </c>
    </row>
    <row r="672" spans="2:5" x14ac:dyDescent="0.4">
      <c r="B672" s="147" t="s">
        <v>879</v>
      </c>
      <c r="C672" s="147" t="s">
        <v>2492</v>
      </c>
      <c r="D672" s="147"/>
      <c r="E672" s="147">
        <v>19900</v>
      </c>
    </row>
    <row r="673" spans="2:5" x14ac:dyDescent="0.4">
      <c r="B673" s="147" t="s">
        <v>880</v>
      </c>
      <c r="C673" s="147" t="s">
        <v>2493</v>
      </c>
      <c r="D673" s="147"/>
      <c r="E673" s="147">
        <v>21500</v>
      </c>
    </row>
    <row r="674" spans="2:5" x14ac:dyDescent="0.4">
      <c r="B674" s="147" t="s">
        <v>881</v>
      </c>
      <c r="C674" s="147" t="s">
        <v>2494</v>
      </c>
      <c r="D674" s="147"/>
      <c r="E674" s="147">
        <v>3510</v>
      </c>
    </row>
    <row r="675" spans="2:5" x14ac:dyDescent="0.4">
      <c r="B675" s="147" t="s">
        <v>882</v>
      </c>
      <c r="C675" s="147" t="s">
        <v>2495</v>
      </c>
      <c r="D675" s="147"/>
      <c r="E675" s="147">
        <v>5110</v>
      </c>
    </row>
    <row r="676" spans="2:5" x14ac:dyDescent="0.4">
      <c r="B676" s="147" t="s">
        <v>883</v>
      </c>
      <c r="C676" s="147" t="s">
        <v>2496</v>
      </c>
      <c r="D676" s="147"/>
      <c r="E676" s="147">
        <v>4500</v>
      </c>
    </row>
    <row r="677" spans="2:5" x14ac:dyDescent="0.4">
      <c r="B677" s="147" t="s">
        <v>884</v>
      </c>
      <c r="C677" s="147" t="s">
        <v>2497</v>
      </c>
      <c r="D677" s="147"/>
      <c r="E677" s="147">
        <v>6100</v>
      </c>
    </row>
    <row r="678" spans="2:5" x14ac:dyDescent="0.4">
      <c r="B678" s="147" t="s">
        <v>1674</v>
      </c>
      <c r="C678" s="147" t="s">
        <v>2498</v>
      </c>
      <c r="D678" s="147"/>
      <c r="E678" s="147">
        <v>38200</v>
      </c>
    </row>
    <row r="679" spans="2:5" x14ac:dyDescent="0.4">
      <c r="B679" s="147" t="s">
        <v>2499</v>
      </c>
      <c r="C679" s="147" t="s">
        <v>2500</v>
      </c>
      <c r="D679" s="147"/>
      <c r="E679" s="147">
        <v>41700</v>
      </c>
    </row>
    <row r="680" spans="2:5" x14ac:dyDescent="0.4">
      <c r="B680" s="147" t="s">
        <v>1675</v>
      </c>
      <c r="C680" s="147" t="s">
        <v>3233</v>
      </c>
      <c r="D680" s="147"/>
      <c r="E680" s="147">
        <v>42400</v>
      </c>
    </row>
    <row r="681" spans="2:5" x14ac:dyDescent="0.4">
      <c r="B681" s="147" t="s">
        <v>3234</v>
      </c>
      <c r="C681" s="147" t="s">
        <v>3235</v>
      </c>
      <c r="D681" s="147"/>
      <c r="E681" s="147">
        <v>45900</v>
      </c>
    </row>
    <row r="682" spans="2:5" x14ac:dyDescent="0.4">
      <c r="B682" s="147" t="s">
        <v>1676</v>
      </c>
      <c r="C682" s="147" t="s">
        <v>3236</v>
      </c>
      <c r="D682" s="147"/>
      <c r="E682" s="147">
        <v>186000</v>
      </c>
    </row>
    <row r="683" spans="2:5" x14ac:dyDescent="0.4">
      <c r="B683" s="147" t="s">
        <v>3237</v>
      </c>
      <c r="C683" s="147" t="s">
        <v>3238</v>
      </c>
      <c r="D683" s="147"/>
      <c r="E683" s="147">
        <v>189500</v>
      </c>
    </row>
    <row r="684" spans="2:5" x14ac:dyDescent="0.4">
      <c r="B684" s="147" t="s">
        <v>1677</v>
      </c>
      <c r="C684" s="147" t="s">
        <v>2505</v>
      </c>
      <c r="D684" s="147"/>
      <c r="E684" s="147">
        <v>117000</v>
      </c>
    </row>
    <row r="685" spans="2:5" x14ac:dyDescent="0.4">
      <c r="B685" s="147" t="s">
        <v>1678</v>
      </c>
      <c r="C685" s="147" t="s">
        <v>2506</v>
      </c>
      <c r="D685" s="147"/>
      <c r="E685" s="147">
        <v>134000</v>
      </c>
    </row>
    <row r="686" spans="2:5" x14ac:dyDescent="0.4">
      <c r="B686" s="147" t="s">
        <v>1679</v>
      </c>
      <c r="C686" s="147" t="s">
        <v>2507</v>
      </c>
      <c r="D686" s="147"/>
      <c r="E686" s="147">
        <v>106000</v>
      </c>
    </row>
    <row r="687" spans="2:5" x14ac:dyDescent="0.4">
      <c r="B687" s="147" t="s">
        <v>1680</v>
      </c>
      <c r="C687" s="147" t="s">
        <v>2508</v>
      </c>
      <c r="D687" s="147"/>
      <c r="E687" s="147">
        <v>124000</v>
      </c>
    </row>
    <row r="688" spans="2:5" x14ac:dyDescent="0.4">
      <c r="B688" s="147" t="s">
        <v>1681</v>
      </c>
      <c r="C688" s="147" t="s">
        <v>2509</v>
      </c>
      <c r="D688" s="147"/>
      <c r="E688" s="147">
        <v>69600</v>
      </c>
    </row>
    <row r="689" spans="2:5" x14ac:dyDescent="0.4">
      <c r="B689" s="147" t="s">
        <v>1682</v>
      </c>
      <c r="C689" s="147" t="s">
        <v>2510</v>
      </c>
      <c r="D689" s="147"/>
      <c r="E689" s="147">
        <v>70900</v>
      </c>
    </row>
    <row r="690" spans="2:5" x14ac:dyDescent="0.4">
      <c r="B690" s="147" t="s">
        <v>1683</v>
      </c>
      <c r="C690" s="147" t="s">
        <v>2511</v>
      </c>
      <c r="D690" s="147"/>
      <c r="E690" s="147">
        <v>40400</v>
      </c>
    </row>
    <row r="691" spans="2:5" x14ac:dyDescent="0.4">
      <c r="B691" s="147" t="s">
        <v>1684</v>
      </c>
      <c r="C691" s="147" t="s">
        <v>2512</v>
      </c>
      <c r="D691" s="147"/>
      <c r="E691" s="147">
        <v>40400</v>
      </c>
    </row>
    <row r="692" spans="2:5" x14ac:dyDescent="0.4">
      <c r="B692" s="147" t="s">
        <v>885</v>
      </c>
      <c r="C692" s="147" t="s">
        <v>2513</v>
      </c>
      <c r="D692" s="147"/>
      <c r="E692" s="147">
        <v>14600</v>
      </c>
    </row>
    <row r="693" spans="2:5" x14ac:dyDescent="0.4">
      <c r="B693" s="147" t="s">
        <v>886</v>
      </c>
      <c r="C693" s="147" t="s">
        <v>2514</v>
      </c>
      <c r="D693" s="147"/>
      <c r="E693" s="147">
        <v>24000</v>
      </c>
    </row>
    <row r="694" spans="2:5" x14ac:dyDescent="0.4">
      <c r="B694" s="147" t="s">
        <v>887</v>
      </c>
      <c r="C694" s="147" t="s">
        <v>2515</v>
      </c>
      <c r="D694" s="147"/>
      <c r="E694" s="147">
        <v>40600</v>
      </c>
    </row>
    <row r="695" spans="2:5" x14ac:dyDescent="0.4">
      <c r="B695" s="147" t="s">
        <v>888</v>
      </c>
      <c r="C695" s="147" t="s">
        <v>2516</v>
      </c>
      <c r="D695" s="147"/>
      <c r="E695" s="147">
        <v>9030</v>
      </c>
    </row>
    <row r="696" spans="2:5" x14ac:dyDescent="0.4">
      <c r="B696" s="147" t="s">
        <v>889</v>
      </c>
      <c r="C696" s="147" t="s">
        <v>2517</v>
      </c>
      <c r="D696" s="147"/>
      <c r="E696" s="147">
        <v>25200</v>
      </c>
    </row>
    <row r="697" spans="2:5" x14ac:dyDescent="0.4">
      <c r="B697" s="147" t="s">
        <v>890</v>
      </c>
      <c r="C697" s="147" t="s">
        <v>2518</v>
      </c>
      <c r="D697" s="147"/>
      <c r="E697" s="147">
        <v>26800</v>
      </c>
    </row>
    <row r="698" spans="2:5" x14ac:dyDescent="0.4">
      <c r="B698" s="147" t="s">
        <v>891</v>
      </c>
      <c r="C698" s="147" t="s">
        <v>2519</v>
      </c>
      <c r="D698" s="147"/>
      <c r="E698" s="147">
        <v>8950</v>
      </c>
    </row>
    <row r="699" spans="2:5" x14ac:dyDescent="0.4">
      <c r="B699" s="147" t="s">
        <v>892</v>
      </c>
      <c r="C699" s="147" t="s">
        <v>2520</v>
      </c>
      <c r="D699" s="147"/>
      <c r="E699" s="147">
        <v>12800</v>
      </c>
    </row>
    <row r="700" spans="2:5" x14ac:dyDescent="0.4">
      <c r="B700" s="147" t="s">
        <v>893</v>
      </c>
      <c r="C700" s="147" t="s">
        <v>2522</v>
      </c>
      <c r="D700" s="147"/>
      <c r="E700" s="147">
        <v>4100</v>
      </c>
    </row>
    <row r="701" spans="2:5" x14ac:dyDescent="0.4">
      <c r="B701" s="147" t="s">
        <v>894</v>
      </c>
      <c r="C701" s="147" t="s">
        <v>3076</v>
      </c>
      <c r="D701" s="147"/>
      <c r="E701" s="147">
        <v>7110</v>
      </c>
    </row>
    <row r="702" spans="2:5" x14ac:dyDescent="0.4">
      <c r="B702" s="147" t="s">
        <v>895</v>
      </c>
      <c r="C702" s="147" t="s">
        <v>3077</v>
      </c>
      <c r="D702" s="147"/>
      <c r="E702" s="147">
        <v>14100</v>
      </c>
    </row>
    <row r="703" spans="2:5" x14ac:dyDescent="0.4">
      <c r="B703" s="147" t="s">
        <v>896</v>
      </c>
      <c r="C703" s="147" t="s">
        <v>2526</v>
      </c>
      <c r="D703" s="147"/>
      <c r="E703" s="147">
        <v>11900</v>
      </c>
    </row>
    <row r="704" spans="2:5" x14ac:dyDescent="0.4">
      <c r="B704" s="147" t="s">
        <v>897</v>
      </c>
      <c r="C704" s="147" t="s">
        <v>2527</v>
      </c>
      <c r="D704" s="147"/>
      <c r="E704" s="147">
        <v>4560</v>
      </c>
    </row>
    <row r="705" spans="2:5" x14ac:dyDescent="0.4">
      <c r="B705" s="147" t="s">
        <v>898</v>
      </c>
      <c r="C705" s="147" t="s">
        <v>2528</v>
      </c>
      <c r="D705" s="147"/>
      <c r="E705" s="147">
        <v>151000</v>
      </c>
    </row>
    <row r="706" spans="2:5" x14ac:dyDescent="0.4">
      <c r="B706" s="147" t="s">
        <v>899</v>
      </c>
      <c r="C706" s="147" t="s">
        <v>2529</v>
      </c>
      <c r="D706" s="147"/>
      <c r="E706" s="147">
        <v>118000</v>
      </c>
    </row>
    <row r="707" spans="2:5" x14ac:dyDescent="0.4">
      <c r="B707" s="147" t="s">
        <v>900</v>
      </c>
      <c r="C707" s="147" t="s">
        <v>2530</v>
      </c>
      <c r="D707" s="147"/>
      <c r="E707" s="147">
        <v>174000</v>
      </c>
    </row>
    <row r="708" spans="2:5" x14ac:dyDescent="0.4">
      <c r="B708" s="147" t="s">
        <v>901</v>
      </c>
      <c r="C708" s="147" t="s">
        <v>2531</v>
      </c>
      <c r="D708" s="147"/>
      <c r="E708" s="147">
        <v>202000</v>
      </c>
    </row>
    <row r="709" spans="2:5" x14ac:dyDescent="0.4">
      <c r="B709" s="147" t="s">
        <v>902</v>
      </c>
      <c r="C709" s="147" t="s">
        <v>2532</v>
      </c>
      <c r="D709" s="147"/>
      <c r="E709" s="147">
        <v>3270000</v>
      </c>
    </row>
    <row r="710" spans="2:5" x14ac:dyDescent="0.4">
      <c r="B710" s="147" t="s">
        <v>903</v>
      </c>
      <c r="C710" s="147" t="s">
        <v>2533</v>
      </c>
      <c r="D710" s="147"/>
      <c r="E710" s="147">
        <v>6600000</v>
      </c>
    </row>
    <row r="711" spans="2:5" x14ac:dyDescent="0.4">
      <c r="B711" s="147" t="s">
        <v>904</v>
      </c>
      <c r="C711" s="147" t="s">
        <v>2534</v>
      </c>
      <c r="D711" s="147"/>
      <c r="E711" s="147">
        <v>1070000</v>
      </c>
    </row>
    <row r="712" spans="2:5" x14ac:dyDescent="0.4">
      <c r="B712" s="147" t="s">
        <v>905</v>
      </c>
      <c r="C712" s="147" t="s">
        <v>2535</v>
      </c>
      <c r="D712" s="147"/>
      <c r="E712" s="147">
        <v>721000</v>
      </c>
    </row>
    <row r="713" spans="2:5" x14ac:dyDescent="0.4">
      <c r="B713" s="147" t="s">
        <v>906</v>
      </c>
      <c r="C713" s="147" t="s">
        <v>2536</v>
      </c>
      <c r="D713" s="147"/>
      <c r="E713" s="147">
        <v>798000</v>
      </c>
    </row>
    <row r="714" spans="2:5" x14ac:dyDescent="0.4">
      <c r="B714" s="147" t="s">
        <v>1685</v>
      </c>
      <c r="C714" s="147" t="s">
        <v>2537</v>
      </c>
      <c r="D714" s="147"/>
      <c r="E714" s="147">
        <v>407000</v>
      </c>
    </row>
    <row r="715" spans="2:5" x14ac:dyDescent="0.4">
      <c r="B715" s="147" t="s">
        <v>907</v>
      </c>
      <c r="C715" s="147" t="s">
        <v>2538</v>
      </c>
      <c r="D715" s="147"/>
      <c r="E715" s="147">
        <v>132000</v>
      </c>
    </row>
    <row r="716" spans="2:5" x14ac:dyDescent="0.4">
      <c r="B716" s="147" t="s">
        <v>908</v>
      </c>
      <c r="C716" s="147" t="s">
        <v>2539</v>
      </c>
      <c r="D716" s="147"/>
      <c r="E716" s="147">
        <v>194000</v>
      </c>
    </row>
    <row r="717" spans="2:5" x14ac:dyDescent="0.4">
      <c r="B717" s="147" t="s">
        <v>909</v>
      </c>
      <c r="C717" s="147" t="s">
        <v>2540</v>
      </c>
      <c r="D717" s="147"/>
      <c r="E717" s="147">
        <v>198000</v>
      </c>
    </row>
    <row r="718" spans="2:5" x14ac:dyDescent="0.4">
      <c r="B718" s="147" t="s">
        <v>910</v>
      </c>
      <c r="C718" s="147" t="s">
        <v>2541</v>
      </c>
      <c r="D718" s="147"/>
      <c r="E718" s="147">
        <v>18300000</v>
      </c>
    </row>
    <row r="719" spans="2:5" x14ac:dyDescent="0.4">
      <c r="B719" s="147" t="s">
        <v>911</v>
      </c>
      <c r="C719" s="147" t="s">
        <v>2542</v>
      </c>
      <c r="D719" s="147"/>
      <c r="E719" s="147">
        <v>18900000</v>
      </c>
    </row>
    <row r="720" spans="2:5" x14ac:dyDescent="0.4">
      <c r="B720" s="147" t="s">
        <v>912</v>
      </c>
      <c r="C720" s="147" t="s">
        <v>2543</v>
      </c>
      <c r="D720" s="147"/>
      <c r="E720" s="147">
        <v>18900000</v>
      </c>
    </row>
    <row r="721" spans="2:5" x14ac:dyDescent="0.4">
      <c r="B721" s="147" t="s">
        <v>913</v>
      </c>
      <c r="C721" s="147" t="s">
        <v>2544</v>
      </c>
      <c r="D721" s="147"/>
      <c r="E721" s="147">
        <v>1100000</v>
      </c>
    </row>
    <row r="722" spans="2:5" x14ac:dyDescent="0.4">
      <c r="B722" s="147" t="s">
        <v>914</v>
      </c>
      <c r="C722" s="147" t="s">
        <v>2545</v>
      </c>
      <c r="D722" s="147"/>
      <c r="E722" s="147">
        <v>29000</v>
      </c>
    </row>
    <row r="723" spans="2:5" x14ac:dyDescent="0.4">
      <c r="B723" s="147" t="s">
        <v>915</v>
      </c>
      <c r="C723" s="147" t="s">
        <v>2546</v>
      </c>
      <c r="D723" s="147"/>
      <c r="E723" s="147">
        <v>157000</v>
      </c>
    </row>
    <row r="724" spans="2:5" x14ac:dyDescent="0.4">
      <c r="B724" s="147" t="s">
        <v>916</v>
      </c>
      <c r="C724" s="147" t="s">
        <v>2547</v>
      </c>
      <c r="D724" s="147"/>
      <c r="E724" s="147">
        <v>146000</v>
      </c>
    </row>
    <row r="725" spans="2:5" x14ac:dyDescent="0.4">
      <c r="B725" s="147" t="s">
        <v>917</v>
      </c>
      <c r="C725" s="147" t="s">
        <v>2548</v>
      </c>
      <c r="D725" s="147"/>
      <c r="E725" s="147">
        <v>110000</v>
      </c>
    </row>
    <row r="726" spans="2:5" x14ac:dyDescent="0.4">
      <c r="B726" s="147" t="s">
        <v>918</v>
      </c>
      <c r="C726" s="147" t="s">
        <v>2549</v>
      </c>
      <c r="D726" s="147"/>
      <c r="E726" s="147">
        <v>95000</v>
      </c>
    </row>
    <row r="727" spans="2:5" x14ac:dyDescent="0.4">
      <c r="B727" s="147" t="s">
        <v>919</v>
      </c>
      <c r="C727" s="147" t="s">
        <v>2550</v>
      </c>
      <c r="D727" s="147"/>
      <c r="E727" s="147">
        <v>173000</v>
      </c>
    </row>
    <row r="728" spans="2:5" x14ac:dyDescent="0.4">
      <c r="B728" s="147" t="s">
        <v>920</v>
      </c>
      <c r="C728" s="147" t="s">
        <v>2551</v>
      </c>
      <c r="D728" s="147"/>
      <c r="E728" s="147">
        <v>36700</v>
      </c>
    </row>
    <row r="729" spans="2:5" x14ac:dyDescent="0.4">
      <c r="B729" s="147" t="s">
        <v>921</v>
      </c>
      <c r="C729" s="147" t="s">
        <v>2552</v>
      </c>
      <c r="D729" s="147"/>
      <c r="E729" s="147">
        <v>97000</v>
      </c>
    </row>
    <row r="730" spans="2:5" x14ac:dyDescent="0.4">
      <c r="B730" s="147" t="s">
        <v>922</v>
      </c>
      <c r="C730" s="147" t="s">
        <v>2553</v>
      </c>
      <c r="D730" s="147"/>
      <c r="E730" s="147">
        <v>290000</v>
      </c>
    </row>
    <row r="731" spans="2:5" x14ac:dyDescent="0.4">
      <c r="B731" s="147" t="s">
        <v>923</v>
      </c>
      <c r="C731" s="147" t="s">
        <v>2554</v>
      </c>
      <c r="D731" s="147"/>
      <c r="E731" s="147">
        <v>120000</v>
      </c>
    </row>
    <row r="732" spans="2:5" x14ac:dyDescent="0.4">
      <c r="B732" s="147" t="s">
        <v>1686</v>
      </c>
      <c r="C732" s="147" t="s">
        <v>2555</v>
      </c>
      <c r="D732" s="147"/>
      <c r="E732" s="147">
        <v>249000</v>
      </c>
    </row>
    <row r="733" spans="2:5" x14ac:dyDescent="0.4">
      <c r="B733" s="147" t="s">
        <v>3461</v>
      </c>
      <c r="C733" s="147" t="s">
        <v>3573</v>
      </c>
      <c r="D733" s="147"/>
      <c r="E733" s="147">
        <v>202000</v>
      </c>
    </row>
    <row r="734" spans="2:5" x14ac:dyDescent="0.4">
      <c r="B734" s="147" t="s">
        <v>3462</v>
      </c>
      <c r="C734" s="147" t="s">
        <v>3574</v>
      </c>
      <c r="D734" s="147"/>
      <c r="E734" s="147">
        <v>429000</v>
      </c>
    </row>
    <row r="735" spans="2:5" x14ac:dyDescent="0.4">
      <c r="B735" s="147" t="s">
        <v>925</v>
      </c>
      <c r="C735" s="147" t="s">
        <v>2559</v>
      </c>
      <c r="D735" s="147"/>
      <c r="E735" s="147">
        <v>151000</v>
      </c>
    </row>
    <row r="736" spans="2:5" x14ac:dyDescent="0.4">
      <c r="B736" s="147" t="s">
        <v>926</v>
      </c>
      <c r="C736" s="147" t="s">
        <v>2560</v>
      </c>
      <c r="D736" s="147"/>
      <c r="E736" s="147">
        <v>57900</v>
      </c>
    </row>
    <row r="737" spans="2:5" x14ac:dyDescent="0.4">
      <c r="B737" s="147" t="s">
        <v>927</v>
      </c>
      <c r="C737" s="147" t="s">
        <v>2561</v>
      </c>
      <c r="D737" s="147"/>
      <c r="E737" s="147">
        <v>210000</v>
      </c>
    </row>
    <row r="738" spans="2:5" x14ac:dyDescent="0.4">
      <c r="B738" s="147" t="s">
        <v>928</v>
      </c>
      <c r="C738" s="147" t="s">
        <v>2562</v>
      </c>
      <c r="D738" s="147"/>
      <c r="E738" s="147">
        <v>772000</v>
      </c>
    </row>
    <row r="739" spans="2:5" x14ac:dyDescent="0.4">
      <c r="B739" s="147" t="s">
        <v>929</v>
      </c>
      <c r="C739" s="147" t="s">
        <v>2563</v>
      </c>
      <c r="D739" s="147"/>
      <c r="E739" s="147">
        <v>8220</v>
      </c>
    </row>
    <row r="740" spans="2:5" x14ac:dyDescent="0.4">
      <c r="B740" s="147" t="s">
        <v>1687</v>
      </c>
      <c r="C740" s="147" t="s">
        <v>3078</v>
      </c>
      <c r="D740" s="147"/>
      <c r="E740" s="147">
        <v>21800</v>
      </c>
    </row>
    <row r="741" spans="2:5" x14ac:dyDescent="0.4">
      <c r="B741" s="147" t="s">
        <v>1688</v>
      </c>
      <c r="C741" s="147" t="s">
        <v>3575</v>
      </c>
      <c r="D741" s="147"/>
      <c r="E741" s="147">
        <v>90300</v>
      </c>
    </row>
    <row r="742" spans="2:5" x14ac:dyDescent="0.4">
      <c r="B742" s="147" t="s">
        <v>1689</v>
      </c>
      <c r="C742" s="147" t="s">
        <v>3576</v>
      </c>
      <c r="D742" s="147"/>
      <c r="E742" s="147">
        <v>94800</v>
      </c>
    </row>
    <row r="743" spans="2:5" x14ac:dyDescent="0.4">
      <c r="B743" s="147" t="s">
        <v>1690</v>
      </c>
      <c r="C743" s="147" t="s">
        <v>3577</v>
      </c>
      <c r="D743" s="147"/>
      <c r="E743" s="147">
        <v>63200</v>
      </c>
    </row>
    <row r="744" spans="2:5" x14ac:dyDescent="0.4">
      <c r="B744" s="147" t="s">
        <v>1691</v>
      </c>
      <c r="C744" s="147" t="s">
        <v>2567</v>
      </c>
      <c r="D744" s="147"/>
      <c r="E744" s="147">
        <v>18300</v>
      </c>
    </row>
    <row r="745" spans="2:5" x14ac:dyDescent="0.4">
      <c r="B745" s="147" t="s">
        <v>3463</v>
      </c>
      <c r="C745" s="147" t="s">
        <v>3578</v>
      </c>
      <c r="D745" s="147"/>
      <c r="E745" s="147">
        <v>90300</v>
      </c>
    </row>
    <row r="746" spans="2:5" x14ac:dyDescent="0.4">
      <c r="B746" s="147" t="s">
        <v>3464</v>
      </c>
      <c r="C746" s="147" t="s">
        <v>3579</v>
      </c>
      <c r="D746" s="147"/>
      <c r="E746" s="147">
        <v>96100</v>
      </c>
    </row>
    <row r="747" spans="2:5" x14ac:dyDescent="0.4">
      <c r="B747" s="147" t="s">
        <v>932</v>
      </c>
      <c r="C747" s="147" t="s">
        <v>2570</v>
      </c>
      <c r="D747" s="147"/>
      <c r="E747" s="147">
        <v>159000</v>
      </c>
    </row>
    <row r="748" spans="2:5" x14ac:dyDescent="0.4">
      <c r="B748" s="147" t="s">
        <v>933</v>
      </c>
      <c r="C748" s="147" t="s">
        <v>3580</v>
      </c>
      <c r="D748" s="147"/>
      <c r="E748" s="147">
        <v>234000</v>
      </c>
    </row>
    <row r="749" spans="2:5" x14ac:dyDescent="0.4">
      <c r="B749" s="147" t="s">
        <v>3465</v>
      </c>
      <c r="C749" s="147" t="s">
        <v>3581</v>
      </c>
      <c r="D749" s="147"/>
      <c r="E749" s="147">
        <v>233000</v>
      </c>
    </row>
    <row r="750" spans="2:5" x14ac:dyDescent="0.4">
      <c r="B750" s="147" t="s">
        <v>934</v>
      </c>
      <c r="C750" s="147" t="s">
        <v>2572</v>
      </c>
      <c r="D750" s="147"/>
      <c r="E750" s="147">
        <v>33800</v>
      </c>
    </row>
    <row r="751" spans="2:5" x14ac:dyDescent="0.4">
      <c r="B751" s="147" t="s">
        <v>935</v>
      </c>
      <c r="C751" s="147" t="s">
        <v>2573</v>
      </c>
      <c r="D751" s="147"/>
      <c r="E751" s="147">
        <v>47700</v>
      </c>
    </row>
    <row r="752" spans="2:5" x14ac:dyDescent="0.4">
      <c r="B752" s="147" t="s">
        <v>936</v>
      </c>
      <c r="C752" s="147" t="s">
        <v>2574</v>
      </c>
      <c r="D752" s="147"/>
      <c r="E752" s="147">
        <v>128000</v>
      </c>
    </row>
    <row r="753" spans="2:5" x14ac:dyDescent="0.4">
      <c r="B753" s="147" t="s">
        <v>937</v>
      </c>
      <c r="C753" s="147" t="s">
        <v>2575</v>
      </c>
      <c r="D753" s="147"/>
      <c r="E753" s="147">
        <v>52500</v>
      </c>
    </row>
    <row r="754" spans="2:5" x14ac:dyDescent="0.4">
      <c r="B754" s="147" t="s">
        <v>938</v>
      </c>
      <c r="C754" s="147" t="s">
        <v>2576</v>
      </c>
      <c r="D754" s="147"/>
      <c r="E754" s="147">
        <v>61000</v>
      </c>
    </row>
    <row r="755" spans="2:5" x14ac:dyDescent="0.4">
      <c r="B755" s="147" t="s">
        <v>1692</v>
      </c>
      <c r="C755" s="147" t="s">
        <v>3081</v>
      </c>
      <c r="D755" s="147"/>
      <c r="E755" s="147">
        <v>66900</v>
      </c>
    </row>
    <row r="756" spans="2:5" x14ac:dyDescent="0.4">
      <c r="B756" s="147" t="s">
        <v>1693</v>
      </c>
      <c r="C756" s="147" t="s">
        <v>2578</v>
      </c>
      <c r="D756" s="147"/>
      <c r="E756" s="147">
        <v>80600</v>
      </c>
    </row>
    <row r="757" spans="2:5" x14ac:dyDescent="0.4">
      <c r="B757" s="147" t="s">
        <v>939</v>
      </c>
      <c r="C757" s="147" t="s">
        <v>2579</v>
      </c>
      <c r="D757" s="147"/>
      <c r="E757" s="147">
        <v>173000</v>
      </c>
    </row>
    <row r="758" spans="2:5" x14ac:dyDescent="0.4">
      <c r="B758" s="147" t="s">
        <v>1694</v>
      </c>
      <c r="C758" s="147" t="s">
        <v>3355</v>
      </c>
      <c r="D758" s="147"/>
      <c r="E758" s="147">
        <v>97100</v>
      </c>
    </row>
    <row r="759" spans="2:5" x14ac:dyDescent="0.4">
      <c r="B759" s="147" t="s">
        <v>1695</v>
      </c>
      <c r="C759" s="147" t="s">
        <v>2580</v>
      </c>
      <c r="D759" s="147"/>
      <c r="E759" s="147">
        <v>156000</v>
      </c>
    </row>
    <row r="760" spans="2:5" x14ac:dyDescent="0.4">
      <c r="B760" s="147" t="s">
        <v>1696</v>
      </c>
      <c r="C760" s="147" t="s">
        <v>2581</v>
      </c>
      <c r="D760" s="147"/>
      <c r="E760" s="147">
        <v>170000</v>
      </c>
    </row>
    <row r="761" spans="2:5" x14ac:dyDescent="0.4">
      <c r="B761" s="147" t="s">
        <v>940</v>
      </c>
      <c r="C761" s="147" t="s">
        <v>2582</v>
      </c>
      <c r="D761" s="147"/>
      <c r="E761" s="147">
        <v>24500</v>
      </c>
    </row>
    <row r="762" spans="2:5" x14ac:dyDescent="0.4">
      <c r="B762" s="147" t="s">
        <v>941</v>
      </c>
      <c r="C762" s="147" t="s">
        <v>2583</v>
      </c>
      <c r="D762" s="147"/>
      <c r="E762" s="147">
        <v>15600</v>
      </c>
    </row>
    <row r="763" spans="2:5" x14ac:dyDescent="0.4">
      <c r="B763" s="147" t="s">
        <v>942</v>
      </c>
      <c r="C763" s="147" t="s">
        <v>3582</v>
      </c>
      <c r="D763" s="147"/>
      <c r="E763" s="147">
        <v>38100</v>
      </c>
    </row>
    <row r="764" spans="2:5" x14ac:dyDescent="0.4">
      <c r="B764" s="147" t="s">
        <v>3466</v>
      </c>
      <c r="C764" s="147" t="s">
        <v>3583</v>
      </c>
      <c r="D764" s="147"/>
      <c r="E764" s="147">
        <v>108000</v>
      </c>
    </row>
    <row r="765" spans="2:5" x14ac:dyDescent="0.4">
      <c r="B765" s="147" t="s">
        <v>943</v>
      </c>
      <c r="C765" s="147" t="s">
        <v>3082</v>
      </c>
      <c r="D765" s="147"/>
      <c r="E765" s="147">
        <v>115000</v>
      </c>
    </row>
    <row r="766" spans="2:5" x14ac:dyDescent="0.4">
      <c r="B766" s="147" t="s">
        <v>944</v>
      </c>
      <c r="C766" s="147" t="s">
        <v>3083</v>
      </c>
      <c r="D766" s="147"/>
      <c r="E766" s="147">
        <v>186000</v>
      </c>
    </row>
    <row r="767" spans="2:5" x14ac:dyDescent="0.4">
      <c r="B767" s="147" t="s">
        <v>945</v>
      </c>
      <c r="C767" s="147" t="s">
        <v>3084</v>
      </c>
      <c r="D767" s="147"/>
      <c r="E767" s="147">
        <v>190000</v>
      </c>
    </row>
    <row r="768" spans="2:5" x14ac:dyDescent="0.4">
      <c r="B768" s="147" t="s">
        <v>946</v>
      </c>
      <c r="C768" s="147" t="s">
        <v>3085</v>
      </c>
      <c r="D768" s="147"/>
      <c r="E768" s="147">
        <v>160000</v>
      </c>
    </row>
    <row r="769" spans="2:5" x14ac:dyDescent="0.4">
      <c r="B769" s="147" t="s">
        <v>947</v>
      </c>
      <c r="C769" s="147" t="s">
        <v>2590</v>
      </c>
      <c r="D769" s="147"/>
      <c r="E769" s="147">
        <v>88700</v>
      </c>
    </row>
    <row r="770" spans="2:5" x14ac:dyDescent="0.4">
      <c r="B770" s="147" t="s">
        <v>948</v>
      </c>
      <c r="C770" s="147" t="s">
        <v>2591</v>
      </c>
      <c r="D770" s="147"/>
      <c r="E770" s="147">
        <v>42800</v>
      </c>
    </row>
    <row r="771" spans="2:5" x14ac:dyDescent="0.4">
      <c r="B771" s="147" t="s">
        <v>949</v>
      </c>
      <c r="C771" s="147" t="s">
        <v>3086</v>
      </c>
      <c r="D771" s="147"/>
      <c r="E771" s="147">
        <v>91000</v>
      </c>
    </row>
    <row r="772" spans="2:5" x14ac:dyDescent="0.4">
      <c r="B772" s="147" t="s">
        <v>950</v>
      </c>
      <c r="C772" s="147" t="s">
        <v>3087</v>
      </c>
      <c r="D772" s="147"/>
      <c r="E772" s="147">
        <v>142000</v>
      </c>
    </row>
    <row r="773" spans="2:5" x14ac:dyDescent="0.4">
      <c r="B773" s="147" t="s">
        <v>1502</v>
      </c>
      <c r="C773" s="147" t="s">
        <v>3088</v>
      </c>
      <c r="D773" s="147"/>
      <c r="E773" s="147">
        <v>268000</v>
      </c>
    </row>
    <row r="774" spans="2:5" x14ac:dyDescent="0.4">
      <c r="B774" s="147" t="s">
        <v>3467</v>
      </c>
      <c r="C774" s="147" t="s">
        <v>3584</v>
      </c>
      <c r="D774" s="147"/>
      <c r="E774" s="147">
        <v>434000</v>
      </c>
    </row>
    <row r="775" spans="2:5" x14ac:dyDescent="0.4">
      <c r="B775" s="147" t="s">
        <v>951</v>
      </c>
      <c r="C775" s="147" t="s">
        <v>2594</v>
      </c>
      <c r="D775" s="147"/>
      <c r="E775" s="147">
        <v>11600</v>
      </c>
    </row>
    <row r="776" spans="2:5" x14ac:dyDescent="0.4">
      <c r="B776" s="147" t="s">
        <v>952</v>
      </c>
      <c r="C776" s="147" t="s">
        <v>2595</v>
      </c>
      <c r="D776" s="147"/>
      <c r="E776" s="147">
        <v>15400</v>
      </c>
    </row>
    <row r="777" spans="2:5" x14ac:dyDescent="0.4">
      <c r="B777" s="147" t="s">
        <v>953</v>
      </c>
      <c r="C777" s="147" t="s">
        <v>2596</v>
      </c>
      <c r="D777" s="147"/>
      <c r="E777" s="147">
        <v>17400</v>
      </c>
    </row>
    <row r="778" spans="2:5" x14ac:dyDescent="0.4">
      <c r="B778" s="147" t="s">
        <v>954</v>
      </c>
      <c r="C778" s="147" t="s">
        <v>2597</v>
      </c>
      <c r="D778" s="147"/>
      <c r="E778" s="147">
        <v>35400</v>
      </c>
    </row>
    <row r="779" spans="2:5" x14ac:dyDescent="0.4">
      <c r="B779" s="147" t="s">
        <v>3468</v>
      </c>
      <c r="C779" s="147" t="s">
        <v>3585</v>
      </c>
      <c r="D779" s="147"/>
      <c r="E779" s="147">
        <v>31700</v>
      </c>
    </row>
    <row r="780" spans="2:5" x14ac:dyDescent="0.4">
      <c r="B780" s="147" t="s">
        <v>3469</v>
      </c>
      <c r="C780" s="147" t="s">
        <v>3586</v>
      </c>
      <c r="D780" s="147"/>
      <c r="E780" s="147">
        <v>448000</v>
      </c>
    </row>
    <row r="781" spans="2:5" x14ac:dyDescent="0.4">
      <c r="B781" s="147" t="s">
        <v>956</v>
      </c>
      <c r="C781" s="147" t="s">
        <v>3089</v>
      </c>
      <c r="D781" s="147"/>
      <c r="E781" s="147">
        <v>286000</v>
      </c>
    </row>
    <row r="782" spans="2:5" x14ac:dyDescent="0.4">
      <c r="B782" s="147" t="s">
        <v>957</v>
      </c>
      <c r="C782" s="147" t="s">
        <v>2600</v>
      </c>
      <c r="D782" s="147"/>
      <c r="E782" s="147">
        <v>448000</v>
      </c>
    </row>
    <row r="783" spans="2:5" x14ac:dyDescent="0.4">
      <c r="B783" s="147" t="s">
        <v>958</v>
      </c>
      <c r="C783" s="147" t="s">
        <v>2601</v>
      </c>
      <c r="D783" s="147"/>
      <c r="E783" s="147">
        <v>386000</v>
      </c>
    </row>
    <row r="784" spans="2:5" x14ac:dyDescent="0.4">
      <c r="B784" s="147" t="s">
        <v>1697</v>
      </c>
      <c r="C784" s="147" t="s">
        <v>3239</v>
      </c>
      <c r="D784" s="147"/>
      <c r="E784" s="147">
        <v>273000</v>
      </c>
    </row>
    <row r="785" spans="2:5" x14ac:dyDescent="0.4">
      <c r="B785" s="147" t="s">
        <v>1511</v>
      </c>
      <c r="C785" s="147" t="s">
        <v>3240</v>
      </c>
      <c r="D785" s="147"/>
      <c r="E785" s="147">
        <v>10200</v>
      </c>
    </row>
    <row r="786" spans="2:5" x14ac:dyDescent="0.4">
      <c r="B786" s="147" t="s">
        <v>1512</v>
      </c>
      <c r="C786" s="147" t="s">
        <v>3241</v>
      </c>
      <c r="D786" s="147"/>
      <c r="E786" s="147">
        <v>55000</v>
      </c>
    </row>
    <row r="787" spans="2:5" x14ac:dyDescent="0.4">
      <c r="B787" s="147" t="s">
        <v>1513</v>
      </c>
      <c r="C787" s="147" t="s">
        <v>3242</v>
      </c>
      <c r="D787" s="147"/>
      <c r="E787" s="147">
        <v>116000</v>
      </c>
    </row>
    <row r="788" spans="2:5" x14ac:dyDescent="0.4">
      <c r="B788" s="147" t="s">
        <v>1514</v>
      </c>
      <c r="C788" s="147" t="s">
        <v>3243</v>
      </c>
      <c r="D788" s="147"/>
      <c r="E788" s="147">
        <v>82900</v>
      </c>
    </row>
    <row r="789" spans="2:5" x14ac:dyDescent="0.4">
      <c r="B789" s="147" t="s">
        <v>1698</v>
      </c>
      <c r="C789" s="147" t="s">
        <v>3244</v>
      </c>
      <c r="D789" s="147"/>
      <c r="E789" s="147">
        <v>145000</v>
      </c>
    </row>
    <row r="790" spans="2:5" x14ac:dyDescent="0.4">
      <c r="B790" s="147" t="s">
        <v>960</v>
      </c>
      <c r="C790" s="147" t="s">
        <v>3245</v>
      </c>
      <c r="D790" s="147"/>
      <c r="E790" s="147">
        <v>15700</v>
      </c>
    </row>
    <row r="791" spans="2:5" x14ac:dyDescent="0.4">
      <c r="B791" s="147" t="s">
        <v>1515</v>
      </c>
      <c r="C791" s="147" t="s">
        <v>3246</v>
      </c>
      <c r="D791" s="147"/>
      <c r="E791" s="147">
        <v>466000</v>
      </c>
    </row>
    <row r="792" spans="2:5" x14ac:dyDescent="0.4">
      <c r="B792" s="147" t="s">
        <v>1699</v>
      </c>
      <c r="C792" s="147" t="s">
        <v>3247</v>
      </c>
      <c r="D792" s="147"/>
      <c r="E792" s="147">
        <v>77300</v>
      </c>
    </row>
    <row r="793" spans="2:5" x14ac:dyDescent="0.4">
      <c r="B793" s="147" t="s">
        <v>968</v>
      </c>
      <c r="C793" s="147" t="s">
        <v>3248</v>
      </c>
      <c r="D793" s="147"/>
      <c r="E793" s="147">
        <v>27800</v>
      </c>
    </row>
    <row r="794" spans="2:5" x14ac:dyDescent="0.4">
      <c r="B794" s="147" t="s">
        <v>1700</v>
      </c>
      <c r="C794" s="147" t="s">
        <v>3249</v>
      </c>
      <c r="D794" s="147"/>
      <c r="E794" s="147">
        <v>24800</v>
      </c>
    </row>
    <row r="795" spans="2:5" x14ac:dyDescent="0.4">
      <c r="B795" s="147" t="s">
        <v>1701</v>
      </c>
      <c r="C795" s="147" t="s">
        <v>3250</v>
      </c>
      <c r="D795" s="147"/>
      <c r="E795" s="147">
        <v>86700</v>
      </c>
    </row>
    <row r="796" spans="2:5" x14ac:dyDescent="0.4">
      <c r="B796" s="147" t="s">
        <v>1702</v>
      </c>
      <c r="C796" s="147" t="s">
        <v>3251</v>
      </c>
      <c r="D796" s="147"/>
      <c r="E796" s="147">
        <v>87600</v>
      </c>
    </row>
    <row r="797" spans="2:5" x14ac:dyDescent="0.4">
      <c r="B797" s="147" t="s">
        <v>970</v>
      </c>
      <c r="C797" s="147" t="s">
        <v>3356</v>
      </c>
      <c r="D797" s="147"/>
      <c r="E797" s="147">
        <v>160000</v>
      </c>
    </row>
    <row r="798" spans="2:5" x14ac:dyDescent="0.4">
      <c r="B798" s="147" t="s">
        <v>971</v>
      </c>
      <c r="C798" s="147" t="s">
        <v>3357</v>
      </c>
      <c r="D798" s="147"/>
      <c r="E798" s="147">
        <v>180000</v>
      </c>
    </row>
    <row r="799" spans="2:5" x14ac:dyDescent="0.4">
      <c r="B799" s="147" t="s">
        <v>972</v>
      </c>
      <c r="C799" s="147" t="s">
        <v>3254</v>
      </c>
      <c r="D799" s="147"/>
      <c r="E799" s="147">
        <v>42100</v>
      </c>
    </row>
    <row r="800" spans="2:5" x14ac:dyDescent="0.4">
      <c r="B800" s="147" t="s">
        <v>973</v>
      </c>
      <c r="C800" s="147" t="s">
        <v>3255</v>
      </c>
      <c r="D800" s="147"/>
      <c r="E800" s="147">
        <v>179000</v>
      </c>
    </row>
    <row r="801" spans="2:5" x14ac:dyDescent="0.4">
      <c r="B801" s="147" t="s">
        <v>974</v>
      </c>
      <c r="C801" s="147" t="s">
        <v>3256</v>
      </c>
      <c r="D801" s="147"/>
      <c r="E801" s="147">
        <v>131000</v>
      </c>
    </row>
    <row r="802" spans="2:5" x14ac:dyDescent="0.4">
      <c r="B802" s="147" t="s">
        <v>975</v>
      </c>
      <c r="C802" s="147" t="s">
        <v>3257</v>
      </c>
      <c r="D802" s="147"/>
      <c r="E802" s="147">
        <v>18100</v>
      </c>
    </row>
    <row r="803" spans="2:5" x14ac:dyDescent="0.4">
      <c r="B803" s="147" t="s">
        <v>1703</v>
      </c>
      <c r="C803" s="147" t="s">
        <v>3258</v>
      </c>
      <c r="D803" s="147"/>
      <c r="E803" s="147">
        <v>77400</v>
      </c>
    </row>
    <row r="804" spans="2:5" x14ac:dyDescent="0.4">
      <c r="B804" s="147" t="s">
        <v>1704</v>
      </c>
      <c r="C804" s="147" t="s">
        <v>3259</v>
      </c>
      <c r="D804" s="147"/>
      <c r="E804" s="147">
        <v>81100</v>
      </c>
    </row>
    <row r="805" spans="2:5" x14ac:dyDescent="0.4">
      <c r="B805" s="147" t="s">
        <v>1705</v>
      </c>
      <c r="C805" s="147" t="s">
        <v>3260</v>
      </c>
      <c r="D805" s="147"/>
      <c r="E805" s="147">
        <v>501000</v>
      </c>
    </row>
    <row r="806" spans="2:5" x14ac:dyDescent="0.4">
      <c r="B806" s="147" t="s">
        <v>1706</v>
      </c>
      <c r="C806" s="147" t="s">
        <v>3360</v>
      </c>
      <c r="D806" s="147"/>
      <c r="E806" s="147">
        <v>1420000</v>
      </c>
    </row>
    <row r="807" spans="2:5" x14ac:dyDescent="0.4">
      <c r="B807" s="147" t="s">
        <v>1707</v>
      </c>
      <c r="C807" s="147" t="s">
        <v>3361</v>
      </c>
      <c r="D807" s="147"/>
      <c r="E807" s="147">
        <v>1530000</v>
      </c>
    </row>
    <row r="808" spans="2:5" x14ac:dyDescent="0.4">
      <c r="B808" s="147" t="s">
        <v>3470</v>
      </c>
      <c r="C808" s="147" t="s">
        <v>3587</v>
      </c>
      <c r="D808" s="147"/>
      <c r="E808" s="147">
        <v>219000</v>
      </c>
    </row>
    <row r="809" spans="2:5" x14ac:dyDescent="0.4">
      <c r="B809" s="147" t="s">
        <v>3471</v>
      </c>
      <c r="C809" s="147" t="s">
        <v>3588</v>
      </c>
      <c r="D809" s="147"/>
      <c r="E809" s="147">
        <v>242000</v>
      </c>
    </row>
    <row r="810" spans="2:5" x14ac:dyDescent="0.4">
      <c r="B810" s="147" t="s">
        <v>1708</v>
      </c>
      <c r="C810" s="147" t="s">
        <v>3362</v>
      </c>
      <c r="D810" s="147"/>
      <c r="E810" s="147">
        <v>110000</v>
      </c>
    </row>
    <row r="811" spans="2:5" x14ac:dyDescent="0.4">
      <c r="B811" s="147" t="s">
        <v>981</v>
      </c>
      <c r="C811" s="147" t="s">
        <v>3093</v>
      </c>
      <c r="D811" s="147"/>
      <c r="E811" s="147">
        <v>174000</v>
      </c>
    </row>
    <row r="812" spans="2:5" x14ac:dyDescent="0.4">
      <c r="B812" s="147" t="s">
        <v>982</v>
      </c>
      <c r="C812" s="147" t="s">
        <v>3094</v>
      </c>
      <c r="D812" s="147"/>
      <c r="E812" s="147">
        <v>203000</v>
      </c>
    </row>
    <row r="813" spans="2:5" x14ac:dyDescent="0.4">
      <c r="B813" s="147" t="s">
        <v>983</v>
      </c>
      <c r="C813" s="147" t="s">
        <v>3095</v>
      </c>
      <c r="D813" s="147"/>
      <c r="E813" s="147">
        <v>237000</v>
      </c>
    </row>
    <row r="814" spans="2:5" x14ac:dyDescent="0.4">
      <c r="B814" s="147" t="s">
        <v>984</v>
      </c>
      <c r="C814" s="147" t="s">
        <v>3096</v>
      </c>
      <c r="D814" s="147"/>
      <c r="E814" s="147">
        <v>257000</v>
      </c>
    </row>
    <row r="815" spans="2:5" x14ac:dyDescent="0.4">
      <c r="B815" s="147" t="s">
        <v>1709</v>
      </c>
      <c r="C815" s="147" t="s">
        <v>3363</v>
      </c>
      <c r="D815" s="147"/>
      <c r="E815" s="147">
        <v>131000</v>
      </c>
    </row>
    <row r="816" spans="2:5" x14ac:dyDescent="0.4">
      <c r="B816" s="147" t="s">
        <v>987</v>
      </c>
      <c r="C816" s="147" t="s">
        <v>2639</v>
      </c>
      <c r="D816" s="147" t="s">
        <v>3512</v>
      </c>
      <c r="E816" s="147">
        <v>2560</v>
      </c>
    </row>
    <row r="817" spans="2:5" x14ac:dyDescent="0.4">
      <c r="B817" s="147" t="s">
        <v>988</v>
      </c>
      <c r="C817" s="147" t="s">
        <v>2640</v>
      </c>
      <c r="D817" s="147" t="s">
        <v>3512</v>
      </c>
      <c r="E817" s="147">
        <v>1870</v>
      </c>
    </row>
    <row r="818" spans="2:5" x14ac:dyDescent="0.4">
      <c r="B818" s="147" t="s">
        <v>989</v>
      </c>
      <c r="C818" s="147" t="s">
        <v>2641</v>
      </c>
      <c r="D818" s="147" t="s">
        <v>3512</v>
      </c>
      <c r="E818" s="147">
        <v>3960</v>
      </c>
    </row>
    <row r="819" spans="2:5" x14ac:dyDescent="0.4">
      <c r="B819" s="147" t="s">
        <v>990</v>
      </c>
      <c r="C819" s="147" t="s">
        <v>2642</v>
      </c>
      <c r="D819" s="147" t="s">
        <v>3512</v>
      </c>
      <c r="E819" s="147">
        <v>4200</v>
      </c>
    </row>
    <row r="820" spans="2:5" x14ac:dyDescent="0.4">
      <c r="B820" s="147" t="s">
        <v>991</v>
      </c>
      <c r="C820" s="147" t="s">
        <v>3099</v>
      </c>
      <c r="D820" s="147" t="s">
        <v>3512</v>
      </c>
      <c r="E820" s="147">
        <v>3700</v>
      </c>
    </row>
    <row r="821" spans="2:5" x14ac:dyDescent="0.4">
      <c r="B821" s="147" t="s">
        <v>992</v>
      </c>
      <c r="C821" s="147" t="s">
        <v>3100</v>
      </c>
      <c r="D821" s="147" t="s">
        <v>3512</v>
      </c>
      <c r="E821" s="147">
        <v>2710</v>
      </c>
    </row>
    <row r="822" spans="2:5" x14ac:dyDescent="0.4">
      <c r="B822" s="147" t="s">
        <v>993</v>
      </c>
      <c r="C822" s="147" t="s">
        <v>3101</v>
      </c>
      <c r="D822" s="147" t="s">
        <v>3512</v>
      </c>
      <c r="E822" s="147">
        <v>3030</v>
      </c>
    </row>
    <row r="823" spans="2:5" x14ac:dyDescent="0.4">
      <c r="B823" s="147" t="s">
        <v>994</v>
      </c>
      <c r="C823" s="147" t="s">
        <v>3102</v>
      </c>
      <c r="D823" s="147" t="s">
        <v>3512</v>
      </c>
      <c r="E823" s="147">
        <v>2230</v>
      </c>
    </row>
    <row r="824" spans="2:5" x14ac:dyDescent="0.4">
      <c r="B824" s="147" t="s">
        <v>995</v>
      </c>
      <c r="C824" s="147" t="s">
        <v>2647</v>
      </c>
      <c r="D824" s="147"/>
      <c r="E824" s="147">
        <v>54500</v>
      </c>
    </row>
    <row r="825" spans="2:5" x14ac:dyDescent="0.4">
      <c r="B825" s="147" t="s">
        <v>1711</v>
      </c>
      <c r="C825" s="147" t="s">
        <v>3364</v>
      </c>
      <c r="D825" s="147"/>
      <c r="E825" s="147">
        <v>84100</v>
      </c>
    </row>
    <row r="826" spans="2:5" x14ac:dyDescent="0.4">
      <c r="B826" s="147" t="s">
        <v>1712</v>
      </c>
      <c r="C826" s="147" t="s">
        <v>2648</v>
      </c>
      <c r="D826" s="147"/>
      <c r="E826" s="147">
        <v>35000</v>
      </c>
    </row>
    <row r="827" spans="2:5" x14ac:dyDescent="0.4">
      <c r="B827" s="147" t="s">
        <v>996</v>
      </c>
      <c r="C827" s="147" t="s">
        <v>2649</v>
      </c>
      <c r="D827" s="147"/>
      <c r="E827" s="147">
        <v>41000</v>
      </c>
    </row>
    <row r="828" spans="2:5" x14ac:dyDescent="0.4">
      <c r="B828" s="147" t="s">
        <v>997</v>
      </c>
      <c r="C828" s="147" t="s">
        <v>2650</v>
      </c>
      <c r="D828" s="147"/>
      <c r="E828" s="147">
        <v>14100</v>
      </c>
    </row>
    <row r="829" spans="2:5" x14ac:dyDescent="0.4">
      <c r="B829" s="147" t="s">
        <v>998</v>
      </c>
      <c r="C829" s="147" t="s">
        <v>2651</v>
      </c>
      <c r="D829" s="147"/>
      <c r="E829" s="147">
        <v>31300</v>
      </c>
    </row>
    <row r="830" spans="2:5" x14ac:dyDescent="0.4">
      <c r="B830" s="147" t="s">
        <v>999</v>
      </c>
      <c r="C830" s="147" t="s">
        <v>2652</v>
      </c>
      <c r="D830" s="147"/>
      <c r="E830" s="147">
        <v>35300</v>
      </c>
    </row>
    <row r="831" spans="2:5" x14ac:dyDescent="0.4">
      <c r="B831" s="147" t="s">
        <v>1000</v>
      </c>
      <c r="C831" s="147" t="s">
        <v>2653</v>
      </c>
      <c r="D831" s="147"/>
      <c r="E831" s="147">
        <v>63900</v>
      </c>
    </row>
    <row r="832" spans="2:5" x14ac:dyDescent="0.4">
      <c r="B832" s="147" t="s">
        <v>1001</v>
      </c>
      <c r="C832" s="147" t="s">
        <v>2654</v>
      </c>
      <c r="D832" s="147"/>
      <c r="E832" s="147">
        <v>59400</v>
      </c>
    </row>
    <row r="833" spans="2:5" x14ac:dyDescent="0.4">
      <c r="B833" s="147" t="s">
        <v>1002</v>
      </c>
      <c r="C833" s="147" t="s">
        <v>2655</v>
      </c>
      <c r="D833" s="147"/>
      <c r="E833" s="147">
        <v>38100</v>
      </c>
    </row>
    <row r="834" spans="2:5" x14ac:dyDescent="0.4">
      <c r="B834" s="147" t="s">
        <v>1003</v>
      </c>
      <c r="C834" s="147" t="s">
        <v>2656</v>
      </c>
      <c r="D834" s="147"/>
      <c r="E834" s="147">
        <v>41600</v>
      </c>
    </row>
    <row r="835" spans="2:5" x14ac:dyDescent="0.4">
      <c r="B835" s="147" t="s">
        <v>1004</v>
      </c>
      <c r="C835" s="147" t="s">
        <v>2657</v>
      </c>
      <c r="D835" s="147"/>
      <c r="E835" s="147">
        <v>14900</v>
      </c>
    </row>
    <row r="836" spans="2:5" x14ac:dyDescent="0.4">
      <c r="B836" s="147" t="s">
        <v>1006</v>
      </c>
      <c r="C836" s="147" t="s">
        <v>1005</v>
      </c>
      <c r="D836" s="147"/>
      <c r="E836" s="147">
        <v>31100</v>
      </c>
    </row>
    <row r="837" spans="2:5" x14ac:dyDescent="0.4">
      <c r="B837" s="147" t="s">
        <v>1007</v>
      </c>
      <c r="C837" s="147" t="s">
        <v>2658</v>
      </c>
      <c r="D837" s="147"/>
      <c r="E837" s="147">
        <v>32600</v>
      </c>
    </row>
    <row r="838" spans="2:5" x14ac:dyDescent="0.4">
      <c r="B838" s="147" t="s">
        <v>1008</v>
      </c>
      <c r="C838" s="147" t="s">
        <v>2659</v>
      </c>
      <c r="D838" s="147"/>
      <c r="E838" s="147">
        <v>98800</v>
      </c>
    </row>
    <row r="839" spans="2:5" x14ac:dyDescent="0.4">
      <c r="B839" s="147" t="s">
        <v>1010</v>
      </c>
      <c r="C839" s="147" t="s">
        <v>1009</v>
      </c>
      <c r="D839" s="147"/>
      <c r="E839" s="147">
        <v>2500</v>
      </c>
    </row>
    <row r="840" spans="2:5" x14ac:dyDescent="0.4">
      <c r="B840" s="147" t="s">
        <v>1012</v>
      </c>
      <c r="C840" s="147" t="s">
        <v>1011</v>
      </c>
      <c r="D840" s="147"/>
      <c r="E840" s="147">
        <v>2850</v>
      </c>
    </row>
    <row r="841" spans="2:5" x14ac:dyDescent="0.4">
      <c r="B841" s="147" t="s">
        <v>1014</v>
      </c>
      <c r="C841" s="147" t="s">
        <v>1013</v>
      </c>
      <c r="D841" s="147"/>
      <c r="E841" s="147">
        <v>3340</v>
      </c>
    </row>
    <row r="842" spans="2:5" x14ac:dyDescent="0.4">
      <c r="B842" s="147" t="s">
        <v>1016</v>
      </c>
      <c r="C842" s="147" t="s">
        <v>1015</v>
      </c>
      <c r="D842" s="147"/>
      <c r="E842" s="147">
        <v>29500</v>
      </c>
    </row>
    <row r="843" spans="2:5" x14ac:dyDescent="0.4">
      <c r="B843" s="147" t="s">
        <v>1713</v>
      </c>
      <c r="C843" s="147" t="s">
        <v>3103</v>
      </c>
      <c r="D843" s="147"/>
      <c r="E843" s="147">
        <v>3090000</v>
      </c>
    </row>
    <row r="844" spans="2:5" x14ac:dyDescent="0.4">
      <c r="B844" s="147" t="s">
        <v>1714</v>
      </c>
      <c r="C844" s="147" t="s">
        <v>3104</v>
      </c>
      <c r="D844" s="147"/>
      <c r="E844" s="147">
        <v>3130000</v>
      </c>
    </row>
    <row r="845" spans="2:5" x14ac:dyDescent="0.4">
      <c r="B845" s="147" t="s">
        <v>1715</v>
      </c>
      <c r="C845" s="147" t="s">
        <v>3365</v>
      </c>
      <c r="D845" s="147"/>
      <c r="E845" s="147">
        <v>4400000</v>
      </c>
    </row>
    <row r="846" spans="2:5" x14ac:dyDescent="0.4">
      <c r="B846" s="147" t="s">
        <v>1716</v>
      </c>
      <c r="C846" s="147" t="s">
        <v>3366</v>
      </c>
      <c r="D846" s="147"/>
      <c r="E846" s="147">
        <v>3720000</v>
      </c>
    </row>
    <row r="847" spans="2:5" x14ac:dyDescent="0.4">
      <c r="B847" s="147" t="s">
        <v>1717</v>
      </c>
      <c r="C847" s="147" t="s">
        <v>3105</v>
      </c>
      <c r="D847" s="147"/>
      <c r="E847" s="147">
        <v>3260000</v>
      </c>
    </row>
    <row r="848" spans="2:5" x14ac:dyDescent="0.4">
      <c r="B848" s="147" t="s">
        <v>1718</v>
      </c>
      <c r="C848" s="147" t="s">
        <v>3106</v>
      </c>
      <c r="D848" s="147"/>
      <c r="E848" s="147">
        <v>4120000</v>
      </c>
    </row>
    <row r="849" spans="2:5" x14ac:dyDescent="0.4">
      <c r="B849" s="147" t="s">
        <v>1719</v>
      </c>
      <c r="C849" s="147" t="s">
        <v>3367</v>
      </c>
      <c r="D849" s="147"/>
      <c r="E849" s="147">
        <v>4750000</v>
      </c>
    </row>
    <row r="850" spans="2:5" x14ac:dyDescent="0.4">
      <c r="B850" s="147" t="s">
        <v>1720</v>
      </c>
      <c r="C850" s="147" t="s">
        <v>3368</v>
      </c>
      <c r="D850" s="147"/>
      <c r="E850" s="147">
        <v>4180000</v>
      </c>
    </row>
    <row r="851" spans="2:5" x14ac:dyDescent="0.4">
      <c r="B851" s="147" t="s">
        <v>1721</v>
      </c>
      <c r="C851" s="147" t="s">
        <v>3369</v>
      </c>
      <c r="D851" s="147"/>
      <c r="E851" s="147">
        <v>15400</v>
      </c>
    </row>
    <row r="852" spans="2:5" x14ac:dyDescent="0.4">
      <c r="B852" s="147" t="s">
        <v>1722</v>
      </c>
      <c r="C852" s="147" t="s">
        <v>3370</v>
      </c>
      <c r="D852" s="147"/>
      <c r="E852" s="147">
        <v>138000</v>
      </c>
    </row>
    <row r="853" spans="2:5" x14ac:dyDescent="0.4">
      <c r="B853" s="147" t="s">
        <v>1723</v>
      </c>
      <c r="C853" s="147" t="s">
        <v>3371</v>
      </c>
      <c r="D853" s="147"/>
      <c r="E853" s="147">
        <v>9040</v>
      </c>
    </row>
    <row r="854" spans="2:5" x14ac:dyDescent="0.4">
      <c r="B854" s="147" t="s">
        <v>1724</v>
      </c>
      <c r="C854" s="147" t="s">
        <v>3372</v>
      </c>
      <c r="D854" s="147"/>
      <c r="E854" s="147">
        <v>27600</v>
      </c>
    </row>
    <row r="855" spans="2:5" x14ac:dyDescent="0.4">
      <c r="B855" s="147" t="s">
        <v>1725</v>
      </c>
      <c r="C855" s="147" t="s">
        <v>3373</v>
      </c>
      <c r="D855" s="147"/>
      <c r="E855" s="147">
        <v>103000</v>
      </c>
    </row>
    <row r="856" spans="2:5" x14ac:dyDescent="0.4">
      <c r="B856" s="147" t="s">
        <v>3472</v>
      </c>
      <c r="C856" s="147" t="s">
        <v>3589</v>
      </c>
      <c r="D856" s="147"/>
      <c r="E856" s="147">
        <v>66300</v>
      </c>
    </row>
    <row r="857" spans="2:5" x14ac:dyDescent="0.4">
      <c r="B857" s="147" t="s">
        <v>1018</v>
      </c>
      <c r="C857" s="147" t="s">
        <v>3107</v>
      </c>
      <c r="D857" s="147"/>
      <c r="E857" s="147">
        <v>1320000</v>
      </c>
    </row>
    <row r="858" spans="2:5" x14ac:dyDescent="0.4">
      <c r="B858" s="147" t="s">
        <v>1019</v>
      </c>
      <c r="C858" s="147" t="s">
        <v>3108</v>
      </c>
      <c r="D858" s="147"/>
      <c r="E858" s="147">
        <v>1110000</v>
      </c>
    </row>
    <row r="859" spans="2:5" x14ac:dyDescent="0.4">
      <c r="B859" s="147" t="s">
        <v>1726</v>
      </c>
      <c r="C859" s="147" t="s">
        <v>3374</v>
      </c>
      <c r="D859" s="147"/>
      <c r="E859" s="147">
        <v>1430000</v>
      </c>
    </row>
    <row r="860" spans="2:5" x14ac:dyDescent="0.4">
      <c r="B860" s="147" t="s">
        <v>1020</v>
      </c>
      <c r="C860" s="147" t="s">
        <v>2668</v>
      </c>
      <c r="D860" s="147"/>
      <c r="E860" s="147">
        <v>299000</v>
      </c>
    </row>
    <row r="861" spans="2:5" x14ac:dyDescent="0.4">
      <c r="B861" s="147" t="s">
        <v>1021</v>
      </c>
      <c r="C861" s="147" t="s">
        <v>2669</v>
      </c>
      <c r="D861" s="147"/>
      <c r="E861" s="147">
        <v>1430000</v>
      </c>
    </row>
    <row r="862" spans="2:5" x14ac:dyDescent="0.4">
      <c r="B862" s="147" t="s">
        <v>1022</v>
      </c>
      <c r="C862" s="147" t="s">
        <v>3590</v>
      </c>
      <c r="D862" s="147"/>
      <c r="E862" s="147">
        <v>1490000</v>
      </c>
    </row>
    <row r="863" spans="2:5" x14ac:dyDescent="0.4">
      <c r="B863" s="147" t="s">
        <v>3473</v>
      </c>
      <c r="C863" s="147" t="s">
        <v>3591</v>
      </c>
      <c r="D863" s="147"/>
      <c r="E863" s="147">
        <v>2060000</v>
      </c>
    </row>
    <row r="864" spans="2:5" x14ac:dyDescent="0.4">
      <c r="B864" s="147" t="s">
        <v>1727</v>
      </c>
      <c r="C864" s="147" t="s">
        <v>2671</v>
      </c>
      <c r="D864" s="147"/>
      <c r="E864" s="147">
        <v>344000</v>
      </c>
    </row>
    <row r="865" spans="2:5" x14ac:dyDescent="0.4">
      <c r="B865" s="147" t="s">
        <v>1728</v>
      </c>
      <c r="C865" s="147" t="s">
        <v>3592</v>
      </c>
      <c r="D865" s="147"/>
      <c r="E865" s="147">
        <v>894000</v>
      </c>
    </row>
    <row r="866" spans="2:5" x14ac:dyDescent="0.4">
      <c r="B866" s="147" t="s">
        <v>1028</v>
      </c>
      <c r="C866" s="147" t="s">
        <v>2674</v>
      </c>
      <c r="D866" s="147"/>
      <c r="E866" s="147">
        <v>5270</v>
      </c>
    </row>
    <row r="867" spans="2:5" x14ac:dyDescent="0.4">
      <c r="B867" s="147" t="s">
        <v>1029</v>
      </c>
      <c r="C867" s="147" t="s">
        <v>2675</v>
      </c>
      <c r="D867" s="147"/>
      <c r="E867" s="147">
        <v>76500</v>
      </c>
    </row>
    <row r="868" spans="2:5" x14ac:dyDescent="0.4">
      <c r="B868" s="147" t="s">
        <v>1030</v>
      </c>
      <c r="C868" s="147" t="s">
        <v>2676</v>
      </c>
      <c r="D868" s="147"/>
      <c r="E868" s="147">
        <v>81300</v>
      </c>
    </row>
    <row r="869" spans="2:5" x14ac:dyDescent="0.4">
      <c r="B869" s="147" t="s">
        <v>1031</v>
      </c>
      <c r="C869" s="147" t="s">
        <v>2677</v>
      </c>
      <c r="D869" s="147"/>
      <c r="E869" s="147">
        <v>132000</v>
      </c>
    </row>
    <row r="870" spans="2:5" x14ac:dyDescent="0.4">
      <c r="B870" s="147" t="s">
        <v>1033</v>
      </c>
      <c r="C870" s="147" t="s">
        <v>3109</v>
      </c>
      <c r="D870" s="147"/>
      <c r="E870" s="147">
        <v>4460000</v>
      </c>
    </row>
    <row r="871" spans="2:5" x14ac:dyDescent="0.4">
      <c r="B871" s="147" t="s">
        <v>1036</v>
      </c>
      <c r="C871" s="147" t="s">
        <v>3110</v>
      </c>
      <c r="D871" s="147" t="s">
        <v>3513</v>
      </c>
      <c r="E871" s="147">
        <v>154000</v>
      </c>
    </row>
    <row r="872" spans="2:5" x14ac:dyDescent="0.4">
      <c r="B872" s="147" t="s">
        <v>1038</v>
      </c>
      <c r="C872" s="147" t="s">
        <v>3111</v>
      </c>
      <c r="D872" s="147"/>
      <c r="E872" s="147">
        <v>1000000</v>
      </c>
    </row>
    <row r="873" spans="2:5" x14ac:dyDescent="0.4">
      <c r="B873" s="147" t="s">
        <v>1040</v>
      </c>
      <c r="C873" s="147" t="s">
        <v>3112</v>
      </c>
      <c r="D873" s="147"/>
      <c r="E873" s="147">
        <v>1890000</v>
      </c>
    </row>
    <row r="874" spans="2:5" x14ac:dyDescent="0.4">
      <c r="B874" s="147" t="s">
        <v>1730</v>
      </c>
      <c r="C874" s="147" t="s">
        <v>3375</v>
      </c>
      <c r="D874" s="147"/>
      <c r="E874" s="147">
        <v>4280000</v>
      </c>
    </row>
    <row r="875" spans="2:5" x14ac:dyDescent="0.4">
      <c r="B875" s="147" t="s">
        <v>1731</v>
      </c>
      <c r="C875" s="147" t="s">
        <v>3376</v>
      </c>
      <c r="D875" s="147"/>
      <c r="E875" s="147">
        <v>5470000</v>
      </c>
    </row>
    <row r="876" spans="2:5" x14ac:dyDescent="0.4">
      <c r="B876" s="147" t="s">
        <v>1732</v>
      </c>
      <c r="C876" s="147" t="s">
        <v>3377</v>
      </c>
      <c r="D876" s="147"/>
      <c r="E876" s="147">
        <v>4280000</v>
      </c>
    </row>
    <row r="877" spans="2:5" x14ac:dyDescent="0.4">
      <c r="B877" s="147" t="s">
        <v>1733</v>
      </c>
      <c r="C877" s="147" t="s">
        <v>3378</v>
      </c>
      <c r="D877" s="147"/>
      <c r="E877" s="147">
        <v>5470000</v>
      </c>
    </row>
    <row r="878" spans="2:5" x14ac:dyDescent="0.4">
      <c r="B878" s="147" t="s">
        <v>3474</v>
      </c>
      <c r="C878" s="147" t="s">
        <v>3593</v>
      </c>
      <c r="D878" s="147"/>
      <c r="E878" s="147">
        <v>7940000</v>
      </c>
    </row>
    <row r="879" spans="2:5" x14ac:dyDescent="0.4">
      <c r="B879" s="147" t="s">
        <v>3475</v>
      </c>
      <c r="C879" s="147" t="s">
        <v>3594</v>
      </c>
      <c r="D879" s="147"/>
      <c r="E879" s="147">
        <v>5470000</v>
      </c>
    </row>
    <row r="880" spans="2:5" x14ac:dyDescent="0.4">
      <c r="B880" s="147" t="s">
        <v>3476</v>
      </c>
      <c r="C880" s="147" t="s">
        <v>3595</v>
      </c>
      <c r="D880" s="147" t="s">
        <v>3504</v>
      </c>
      <c r="E880" s="147">
        <v>12700</v>
      </c>
    </row>
    <row r="881" spans="2:5" x14ac:dyDescent="0.4">
      <c r="B881" s="147" t="s">
        <v>3477</v>
      </c>
      <c r="C881" s="147" t="s">
        <v>3596</v>
      </c>
      <c r="D881" s="147" t="s">
        <v>3503</v>
      </c>
      <c r="E881" s="147">
        <v>48</v>
      </c>
    </row>
    <row r="882" spans="2:5" x14ac:dyDescent="0.4">
      <c r="B882" s="147" t="s">
        <v>1043</v>
      </c>
      <c r="C882" s="147" t="s">
        <v>1042</v>
      </c>
      <c r="D882" s="147"/>
      <c r="E882" s="147">
        <v>1580000</v>
      </c>
    </row>
    <row r="883" spans="2:5" x14ac:dyDescent="0.4">
      <c r="B883" s="147" t="s">
        <v>1044</v>
      </c>
      <c r="C883" s="147" t="s">
        <v>2679</v>
      </c>
      <c r="D883" s="147"/>
      <c r="E883" s="147">
        <v>1540000</v>
      </c>
    </row>
    <row r="884" spans="2:5" x14ac:dyDescent="0.4">
      <c r="B884" s="147" t="s">
        <v>1046</v>
      </c>
      <c r="C884" s="147" t="s">
        <v>1045</v>
      </c>
      <c r="D884" s="147"/>
      <c r="E884" s="147">
        <v>1470000</v>
      </c>
    </row>
    <row r="885" spans="2:5" x14ac:dyDescent="0.4">
      <c r="B885" s="147" t="s">
        <v>1047</v>
      </c>
      <c r="C885" s="147" t="s">
        <v>2680</v>
      </c>
      <c r="D885" s="147"/>
      <c r="E885" s="147">
        <v>71500</v>
      </c>
    </row>
    <row r="886" spans="2:5" x14ac:dyDescent="0.4">
      <c r="B886" s="147" t="s">
        <v>1048</v>
      </c>
      <c r="C886" s="147" t="s">
        <v>2681</v>
      </c>
      <c r="D886" s="147"/>
      <c r="E886" s="147">
        <v>188000</v>
      </c>
    </row>
    <row r="887" spans="2:5" x14ac:dyDescent="0.4">
      <c r="B887" s="147" t="s">
        <v>1049</v>
      </c>
      <c r="C887" s="147" t="s">
        <v>2682</v>
      </c>
      <c r="D887" s="147"/>
      <c r="E887" s="147">
        <v>348000</v>
      </c>
    </row>
    <row r="888" spans="2:5" x14ac:dyDescent="0.4">
      <c r="B888" s="147" t="s">
        <v>1734</v>
      </c>
      <c r="C888" s="147" t="s">
        <v>3263</v>
      </c>
      <c r="D888" s="147"/>
      <c r="E888" s="147">
        <v>347000</v>
      </c>
    </row>
    <row r="889" spans="2:5" x14ac:dyDescent="0.4">
      <c r="B889" s="147" t="s">
        <v>1516</v>
      </c>
      <c r="C889" s="147" t="s">
        <v>3264</v>
      </c>
      <c r="D889" s="147"/>
      <c r="E889" s="147">
        <v>416000</v>
      </c>
    </row>
    <row r="890" spans="2:5" x14ac:dyDescent="0.4">
      <c r="B890" s="147" t="s">
        <v>3478</v>
      </c>
      <c r="C890" s="147" t="s">
        <v>3597</v>
      </c>
      <c r="D890" s="147"/>
      <c r="E890" s="147">
        <v>388000</v>
      </c>
    </row>
    <row r="891" spans="2:5" x14ac:dyDescent="0.4">
      <c r="B891" s="147" t="s">
        <v>1054</v>
      </c>
      <c r="C891" s="147" t="s">
        <v>1053</v>
      </c>
      <c r="D891" s="147"/>
      <c r="E891" s="147">
        <v>65100</v>
      </c>
    </row>
    <row r="892" spans="2:5" x14ac:dyDescent="0.4">
      <c r="B892" s="147" t="s">
        <v>1055</v>
      </c>
      <c r="C892" s="147" t="s">
        <v>2687</v>
      </c>
      <c r="D892" s="147"/>
      <c r="E892" s="147">
        <v>212000</v>
      </c>
    </row>
    <row r="893" spans="2:5" x14ac:dyDescent="0.4">
      <c r="B893" s="147" t="s">
        <v>1056</v>
      </c>
      <c r="C893" s="147" t="s">
        <v>2689</v>
      </c>
      <c r="D893" s="147"/>
      <c r="E893" s="147">
        <v>270000</v>
      </c>
    </row>
    <row r="894" spans="2:5" x14ac:dyDescent="0.4">
      <c r="B894" s="147" t="s">
        <v>1736</v>
      </c>
      <c r="C894" s="147" t="s">
        <v>3265</v>
      </c>
      <c r="D894" s="147"/>
      <c r="E894" s="147">
        <v>6340</v>
      </c>
    </row>
    <row r="895" spans="2:5" x14ac:dyDescent="0.4">
      <c r="B895" s="147" t="s">
        <v>1060</v>
      </c>
      <c r="C895" s="147" t="s">
        <v>1059</v>
      </c>
      <c r="D895" s="147" t="s">
        <v>3503</v>
      </c>
      <c r="E895" s="147">
        <v>18</v>
      </c>
    </row>
    <row r="896" spans="2:5" x14ac:dyDescent="0.4">
      <c r="B896" s="147" t="s">
        <v>1061</v>
      </c>
      <c r="C896" s="147" t="s">
        <v>2692</v>
      </c>
      <c r="D896" s="147"/>
      <c r="E896" s="147">
        <v>1710000</v>
      </c>
    </row>
    <row r="897" spans="2:5" x14ac:dyDescent="0.4">
      <c r="B897" s="147" t="s">
        <v>1062</v>
      </c>
      <c r="C897" s="147" t="s">
        <v>2693</v>
      </c>
      <c r="D897" s="147"/>
      <c r="E897" s="147">
        <v>187000</v>
      </c>
    </row>
    <row r="898" spans="2:5" x14ac:dyDescent="0.4">
      <c r="B898" s="147" t="s">
        <v>1063</v>
      </c>
      <c r="C898" s="147" t="s">
        <v>2694</v>
      </c>
      <c r="D898" s="147"/>
      <c r="E898" s="147">
        <v>311000</v>
      </c>
    </row>
    <row r="899" spans="2:5" x14ac:dyDescent="0.4">
      <c r="B899" s="147" t="s">
        <v>1065</v>
      </c>
      <c r="C899" s="147" t="s">
        <v>1064</v>
      </c>
      <c r="D899" s="147"/>
      <c r="E899" s="147">
        <v>73400</v>
      </c>
    </row>
    <row r="900" spans="2:5" x14ac:dyDescent="0.4">
      <c r="B900" s="147" t="s">
        <v>1066</v>
      </c>
      <c r="C900" s="147" t="s">
        <v>2695</v>
      </c>
      <c r="D900" s="147"/>
      <c r="E900" s="147">
        <v>386000</v>
      </c>
    </row>
    <row r="901" spans="2:5" x14ac:dyDescent="0.4">
      <c r="B901" s="147" t="s">
        <v>1068</v>
      </c>
      <c r="C901" s="147" t="s">
        <v>1067</v>
      </c>
      <c r="D901" s="147"/>
      <c r="E901" s="147">
        <v>229000</v>
      </c>
    </row>
    <row r="902" spans="2:5" x14ac:dyDescent="0.4">
      <c r="B902" s="147" t="s">
        <v>1069</v>
      </c>
      <c r="C902" s="147" t="s">
        <v>2696</v>
      </c>
      <c r="D902" s="147" t="s">
        <v>3509</v>
      </c>
      <c r="E902" s="147">
        <v>11200</v>
      </c>
    </row>
    <row r="903" spans="2:5" x14ac:dyDescent="0.4">
      <c r="B903" s="147" t="s">
        <v>1070</v>
      </c>
      <c r="C903" s="147" t="s">
        <v>2697</v>
      </c>
      <c r="D903" s="147" t="s">
        <v>3509</v>
      </c>
      <c r="E903" s="147">
        <v>13800</v>
      </c>
    </row>
    <row r="904" spans="2:5" x14ac:dyDescent="0.4">
      <c r="B904" s="147" t="s">
        <v>1072</v>
      </c>
      <c r="C904" s="147" t="s">
        <v>1071</v>
      </c>
      <c r="D904" s="147"/>
      <c r="E904" s="147">
        <v>17200</v>
      </c>
    </row>
    <row r="905" spans="2:5" x14ac:dyDescent="0.4">
      <c r="B905" s="147" t="s">
        <v>1073</v>
      </c>
      <c r="C905" s="147" t="s">
        <v>2698</v>
      </c>
      <c r="D905" s="147"/>
      <c r="E905" s="147">
        <v>299000</v>
      </c>
    </row>
    <row r="906" spans="2:5" x14ac:dyDescent="0.4">
      <c r="B906" s="147" t="s">
        <v>1074</v>
      </c>
      <c r="C906" s="147" t="s">
        <v>2699</v>
      </c>
      <c r="D906" s="147"/>
      <c r="E906" s="147">
        <v>327000</v>
      </c>
    </row>
    <row r="907" spans="2:5" x14ac:dyDescent="0.4">
      <c r="B907" s="147" t="s">
        <v>3479</v>
      </c>
      <c r="C907" s="147" t="s">
        <v>3598</v>
      </c>
      <c r="D907" s="147"/>
      <c r="E907" s="147">
        <v>209000</v>
      </c>
    </row>
    <row r="908" spans="2:5" x14ac:dyDescent="0.4">
      <c r="B908" s="147" t="s">
        <v>1075</v>
      </c>
      <c r="C908" s="147" t="s">
        <v>2700</v>
      </c>
      <c r="D908" s="147"/>
      <c r="E908" s="147">
        <v>128000</v>
      </c>
    </row>
    <row r="909" spans="2:5" x14ac:dyDescent="0.4">
      <c r="B909" s="147" t="s">
        <v>1076</v>
      </c>
      <c r="C909" s="147" t="s">
        <v>2701</v>
      </c>
      <c r="D909" s="147"/>
      <c r="E909" s="147">
        <v>119000</v>
      </c>
    </row>
    <row r="910" spans="2:5" x14ac:dyDescent="0.4">
      <c r="B910" s="147" t="s">
        <v>1077</v>
      </c>
      <c r="C910" s="147" t="s">
        <v>2702</v>
      </c>
      <c r="D910" s="147"/>
      <c r="E910" s="147">
        <v>5100</v>
      </c>
    </row>
    <row r="911" spans="2:5" x14ac:dyDescent="0.4">
      <c r="B911" s="147" t="s">
        <v>1078</v>
      </c>
      <c r="C911" s="147" t="s">
        <v>2703</v>
      </c>
      <c r="D911" s="147"/>
      <c r="E911" s="147">
        <v>130000</v>
      </c>
    </row>
    <row r="912" spans="2:5" x14ac:dyDescent="0.4">
      <c r="B912" s="147" t="s">
        <v>1079</v>
      </c>
      <c r="C912" s="147" t="s">
        <v>2704</v>
      </c>
      <c r="D912" s="147"/>
      <c r="E912" s="147">
        <v>170000</v>
      </c>
    </row>
    <row r="913" spans="2:5" x14ac:dyDescent="0.4">
      <c r="B913" s="147" t="s">
        <v>1080</v>
      </c>
      <c r="C913" s="147" t="s">
        <v>2705</v>
      </c>
      <c r="D913" s="147"/>
      <c r="E913" s="147">
        <v>156000</v>
      </c>
    </row>
    <row r="914" spans="2:5" x14ac:dyDescent="0.4">
      <c r="B914" s="147" t="s">
        <v>1081</v>
      </c>
      <c r="C914" s="147" t="s">
        <v>2706</v>
      </c>
      <c r="D914" s="147"/>
      <c r="E914" s="147">
        <v>427000</v>
      </c>
    </row>
    <row r="915" spans="2:5" x14ac:dyDescent="0.4">
      <c r="B915" s="147" t="s">
        <v>1082</v>
      </c>
      <c r="C915" s="147" t="s">
        <v>2707</v>
      </c>
      <c r="D915" s="147"/>
      <c r="E915" s="147">
        <v>22700</v>
      </c>
    </row>
    <row r="916" spans="2:5" x14ac:dyDescent="0.4">
      <c r="B916" s="147" t="s">
        <v>1083</v>
      </c>
      <c r="C916" s="147" t="s">
        <v>2708</v>
      </c>
      <c r="D916" s="147"/>
      <c r="E916" s="147">
        <v>415000</v>
      </c>
    </row>
    <row r="917" spans="2:5" x14ac:dyDescent="0.4">
      <c r="B917" s="147" t="s">
        <v>1084</v>
      </c>
      <c r="C917" s="147" t="s">
        <v>2709</v>
      </c>
      <c r="D917" s="147"/>
      <c r="E917" s="147">
        <v>127000</v>
      </c>
    </row>
    <row r="918" spans="2:5" x14ac:dyDescent="0.4">
      <c r="B918" s="147" t="s">
        <v>1085</v>
      </c>
      <c r="C918" s="147" t="s">
        <v>2710</v>
      </c>
      <c r="D918" s="147"/>
      <c r="E918" s="147">
        <v>66200</v>
      </c>
    </row>
    <row r="919" spans="2:5" x14ac:dyDescent="0.4">
      <c r="B919" s="147" t="s">
        <v>1086</v>
      </c>
      <c r="C919" s="147" t="s">
        <v>2711</v>
      </c>
      <c r="D919" s="147"/>
      <c r="E919" s="147">
        <v>70600</v>
      </c>
    </row>
    <row r="920" spans="2:5" x14ac:dyDescent="0.4">
      <c r="B920" s="147" t="s">
        <v>1087</v>
      </c>
      <c r="C920" s="147" t="s">
        <v>2712</v>
      </c>
      <c r="D920" s="147"/>
      <c r="E920" s="147">
        <v>38700</v>
      </c>
    </row>
    <row r="921" spans="2:5" x14ac:dyDescent="0.4">
      <c r="B921" s="147" t="s">
        <v>1088</v>
      </c>
      <c r="C921" s="147" t="s">
        <v>2713</v>
      </c>
      <c r="D921" s="147"/>
      <c r="E921" s="147">
        <v>18700</v>
      </c>
    </row>
    <row r="922" spans="2:5" x14ac:dyDescent="0.4">
      <c r="B922" s="147" t="s">
        <v>3480</v>
      </c>
      <c r="C922" s="147" t="s">
        <v>3599</v>
      </c>
      <c r="D922" s="147"/>
      <c r="E922" s="147">
        <v>54100</v>
      </c>
    </row>
    <row r="923" spans="2:5" x14ac:dyDescent="0.4">
      <c r="B923" s="147" t="s">
        <v>3481</v>
      </c>
      <c r="C923" s="147" t="s">
        <v>3600</v>
      </c>
      <c r="D923" s="147"/>
      <c r="E923" s="147">
        <v>35400</v>
      </c>
    </row>
    <row r="924" spans="2:5" x14ac:dyDescent="0.4">
      <c r="B924" s="147" t="s">
        <v>3482</v>
      </c>
      <c r="C924" s="147" t="s">
        <v>3601</v>
      </c>
      <c r="D924" s="147"/>
      <c r="E924" s="147">
        <v>2760</v>
      </c>
    </row>
    <row r="925" spans="2:5" x14ac:dyDescent="0.4">
      <c r="B925" s="147" t="s">
        <v>1090</v>
      </c>
      <c r="C925" s="147" t="s">
        <v>2715</v>
      </c>
      <c r="D925" s="147"/>
      <c r="E925" s="147">
        <v>406000</v>
      </c>
    </row>
    <row r="926" spans="2:5" x14ac:dyDescent="0.4">
      <c r="B926" s="147" t="s">
        <v>1091</v>
      </c>
      <c r="C926" s="147" t="s">
        <v>2716</v>
      </c>
      <c r="D926" s="147"/>
      <c r="E926" s="147">
        <v>20100</v>
      </c>
    </row>
    <row r="927" spans="2:5" x14ac:dyDescent="0.4">
      <c r="B927" s="147" t="s">
        <v>1092</v>
      </c>
      <c r="C927" s="147" t="s">
        <v>2717</v>
      </c>
      <c r="D927" s="147"/>
      <c r="E927" s="147">
        <v>19800</v>
      </c>
    </row>
    <row r="928" spans="2:5" x14ac:dyDescent="0.4">
      <c r="B928" s="147" t="s">
        <v>1093</v>
      </c>
      <c r="C928" s="147" t="s">
        <v>2718</v>
      </c>
      <c r="D928" s="147"/>
      <c r="E928" s="147">
        <v>106000</v>
      </c>
    </row>
    <row r="929" spans="2:5" x14ac:dyDescent="0.4">
      <c r="B929" s="147" t="s">
        <v>3483</v>
      </c>
      <c r="C929" s="147" t="s">
        <v>3602</v>
      </c>
      <c r="D929" s="147"/>
      <c r="E929" s="147">
        <v>4510000</v>
      </c>
    </row>
    <row r="930" spans="2:5" x14ac:dyDescent="0.4">
      <c r="B930" s="147" t="s">
        <v>3484</v>
      </c>
      <c r="C930" s="147" t="s">
        <v>3603</v>
      </c>
      <c r="D930" s="147"/>
      <c r="E930" s="147">
        <v>4720000</v>
      </c>
    </row>
    <row r="931" spans="2:5" x14ac:dyDescent="0.4">
      <c r="B931" s="147" t="s">
        <v>1095</v>
      </c>
      <c r="C931" s="147" t="s">
        <v>2720</v>
      </c>
      <c r="D931" s="147"/>
      <c r="E931" s="147">
        <v>3740000</v>
      </c>
    </row>
    <row r="932" spans="2:5" x14ac:dyDescent="0.4">
      <c r="B932" s="147" t="s">
        <v>1737</v>
      </c>
      <c r="C932" s="147" t="s">
        <v>3379</v>
      </c>
      <c r="D932" s="147"/>
      <c r="E932" s="147">
        <v>1010000</v>
      </c>
    </row>
    <row r="933" spans="2:5" x14ac:dyDescent="0.4">
      <c r="B933" s="147" t="s">
        <v>1738</v>
      </c>
      <c r="C933" s="147" t="s">
        <v>3604</v>
      </c>
      <c r="D933" s="147"/>
      <c r="E933" s="147">
        <v>1060000</v>
      </c>
    </row>
    <row r="934" spans="2:5" x14ac:dyDescent="0.4">
      <c r="B934" s="147" t="s">
        <v>1100</v>
      </c>
      <c r="C934" s="147" t="s">
        <v>2725</v>
      </c>
      <c r="D934" s="147"/>
      <c r="E934" s="147">
        <v>1110000</v>
      </c>
    </row>
    <row r="935" spans="2:5" x14ac:dyDescent="0.4">
      <c r="B935" s="147" t="s">
        <v>1101</v>
      </c>
      <c r="C935" s="147" t="s">
        <v>2726</v>
      </c>
      <c r="D935" s="147"/>
      <c r="E935" s="147">
        <v>329000</v>
      </c>
    </row>
    <row r="936" spans="2:5" x14ac:dyDescent="0.4">
      <c r="B936" s="147" t="s">
        <v>1103</v>
      </c>
      <c r="C936" s="147" t="s">
        <v>1102</v>
      </c>
      <c r="D936" s="147"/>
      <c r="E936" s="147">
        <v>229000</v>
      </c>
    </row>
    <row r="937" spans="2:5" x14ac:dyDescent="0.4">
      <c r="B937" s="147" t="s">
        <v>1105</v>
      </c>
      <c r="C937" s="147" t="s">
        <v>1104</v>
      </c>
      <c r="D937" s="147"/>
      <c r="E937" s="147">
        <v>6480000</v>
      </c>
    </row>
    <row r="938" spans="2:5" x14ac:dyDescent="0.4">
      <c r="B938" s="147" t="s">
        <v>1107</v>
      </c>
      <c r="C938" s="147" t="s">
        <v>1106</v>
      </c>
      <c r="D938" s="147" t="s">
        <v>3513</v>
      </c>
      <c r="E938" s="147">
        <v>1710000</v>
      </c>
    </row>
    <row r="939" spans="2:5" x14ac:dyDescent="0.4">
      <c r="B939" s="147" t="s">
        <v>1739</v>
      </c>
      <c r="C939" s="147" t="s">
        <v>1108</v>
      </c>
      <c r="D939" s="147"/>
      <c r="E939" s="147">
        <v>1120000</v>
      </c>
    </row>
    <row r="940" spans="2:5" x14ac:dyDescent="0.4">
      <c r="B940" s="147" t="s">
        <v>1110</v>
      </c>
      <c r="C940" s="147" t="s">
        <v>1109</v>
      </c>
      <c r="D940" s="147"/>
      <c r="E940" s="147">
        <v>639000</v>
      </c>
    </row>
    <row r="941" spans="2:5" x14ac:dyDescent="0.4">
      <c r="B941" s="147" t="s">
        <v>1112</v>
      </c>
      <c r="C941" s="147" t="s">
        <v>1111</v>
      </c>
      <c r="D941" s="147"/>
      <c r="E941" s="147">
        <v>40300</v>
      </c>
    </row>
    <row r="942" spans="2:5" x14ac:dyDescent="0.4">
      <c r="B942" s="147" t="s">
        <v>1740</v>
      </c>
      <c r="C942" s="147" t="s">
        <v>1113</v>
      </c>
      <c r="D942" s="147"/>
      <c r="E942" s="147">
        <v>322000</v>
      </c>
    </row>
    <row r="943" spans="2:5" x14ac:dyDescent="0.4">
      <c r="B943" s="147" t="s">
        <v>1115</v>
      </c>
      <c r="C943" s="147" t="s">
        <v>1114</v>
      </c>
      <c r="D943" s="147"/>
      <c r="E943" s="147">
        <v>344000</v>
      </c>
    </row>
    <row r="944" spans="2:5" x14ac:dyDescent="0.4">
      <c r="B944" s="147" t="s">
        <v>1741</v>
      </c>
      <c r="C944" s="147" t="s">
        <v>3113</v>
      </c>
      <c r="D944" s="147"/>
      <c r="E944" s="147">
        <v>64600</v>
      </c>
    </row>
    <row r="945" spans="2:5" x14ac:dyDescent="0.4">
      <c r="B945" s="147" t="s">
        <v>1742</v>
      </c>
      <c r="C945" s="147" t="s">
        <v>3114</v>
      </c>
      <c r="D945" s="147"/>
      <c r="E945" s="147">
        <v>2570000</v>
      </c>
    </row>
    <row r="946" spans="2:5" x14ac:dyDescent="0.4">
      <c r="B946" s="147" t="s">
        <v>1116</v>
      </c>
      <c r="C946" s="147" t="s">
        <v>3115</v>
      </c>
      <c r="D946" s="147"/>
      <c r="E946" s="147">
        <v>301000</v>
      </c>
    </row>
    <row r="947" spans="2:5" x14ac:dyDescent="0.4">
      <c r="B947" s="147" t="s">
        <v>1743</v>
      </c>
      <c r="C947" s="147" t="s">
        <v>3116</v>
      </c>
      <c r="D947" s="147"/>
      <c r="E947" s="147">
        <v>35900</v>
      </c>
    </row>
    <row r="948" spans="2:5" x14ac:dyDescent="0.4">
      <c r="B948" s="147" t="s">
        <v>1744</v>
      </c>
      <c r="C948" s="147" t="s">
        <v>3117</v>
      </c>
      <c r="D948" s="147"/>
      <c r="E948" s="147">
        <v>2250000</v>
      </c>
    </row>
    <row r="949" spans="2:5" x14ac:dyDescent="0.4">
      <c r="B949" s="147" t="s">
        <v>1745</v>
      </c>
      <c r="C949" s="147" t="s">
        <v>3118</v>
      </c>
      <c r="D949" s="147"/>
      <c r="E949" s="147">
        <v>1870</v>
      </c>
    </row>
    <row r="950" spans="2:5" x14ac:dyDescent="0.4">
      <c r="B950" s="147" t="s">
        <v>1746</v>
      </c>
      <c r="C950" s="147" t="s">
        <v>3119</v>
      </c>
      <c r="D950" s="147"/>
      <c r="E950" s="147">
        <v>5700</v>
      </c>
    </row>
    <row r="951" spans="2:5" x14ac:dyDescent="0.4">
      <c r="B951" s="147" t="s">
        <v>1747</v>
      </c>
      <c r="C951" s="147" t="s">
        <v>3120</v>
      </c>
      <c r="D951" s="147"/>
      <c r="E951" s="147">
        <v>194000</v>
      </c>
    </row>
    <row r="952" spans="2:5" x14ac:dyDescent="0.4">
      <c r="B952" s="147" t="s">
        <v>1748</v>
      </c>
      <c r="C952" s="147" t="s">
        <v>3266</v>
      </c>
      <c r="D952" s="147"/>
      <c r="E952" s="147">
        <v>196000</v>
      </c>
    </row>
    <row r="953" spans="2:5" x14ac:dyDescent="0.4">
      <c r="B953" s="147" t="s">
        <v>1517</v>
      </c>
      <c r="C953" s="147" t="s">
        <v>3267</v>
      </c>
      <c r="D953" s="147"/>
      <c r="E953" s="147">
        <v>516000</v>
      </c>
    </row>
    <row r="954" spans="2:5" x14ac:dyDescent="0.4">
      <c r="B954" s="147" t="s">
        <v>1749</v>
      </c>
      <c r="C954" s="147" t="s">
        <v>3123</v>
      </c>
      <c r="D954" s="147"/>
      <c r="E954" s="147">
        <v>502000</v>
      </c>
    </row>
    <row r="955" spans="2:5" x14ac:dyDescent="0.4">
      <c r="B955" s="147" t="s">
        <v>1750</v>
      </c>
      <c r="C955" s="147" t="s">
        <v>3124</v>
      </c>
      <c r="D955" s="147"/>
      <c r="E955" s="147">
        <v>97600</v>
      </c>
    </row>
    <row r="956" spans="2:5" x14ac:dyDescent="0.4">
      <c r="B956" s="147" t="s">
        <v>1751</v>
      </c>
      <c r="C956" s="147" t="s">
        <v>3268</v>
      </c>
      <c r="D956" s="147"/>
      <c r="E956" s="147">
        <v>1870000</v>
      </c>
    </row>
    <row r="957" spans="2:5" x14ac:dyDescent="0.4">
      <c r="B957" s="147" t="s">
        <v>1518</v>
      </c>
      <c r="C957" s="147" t="s">
        <v>3269</v>
      </c>
      <c r="D957" s="147"/>
      <c r="E957" s="147">
        <v>953000</v>
      </c>
    </row>
    <row r="958" spans="2:5" x14ac:dyDescent="0.4">
      <c r="B958" s="147" t="s">
        <v>1519</v>
      </c>
      <c r="C958" s="147" t="s">
        <v>3270</v>
      </c>
      <c r="D958" s="147"/>
      <c r="E958" s="147">
        <v>11800</v>
      </c>
    </row>
    <row r="959" spans="2:5" x14ac:dyDescent="0.4">
      <c r="B959" s="147" t="s">
        <v>1752</v>
      </c>
      <c r="C959" s="147" t="s">
        <v>3271</v>
      </c>
      <c r="D959" s="147"/>
      <c r="E959" s="147">
        <v>1500000</v>
      </c>
    </row>
    <row r="960" spans="2:5" x14ac:dyDescent="0.4">
      <c r="B960" s="147" t="s">
        <v>1520</v>
      </c>
      <c r="C960" s="147" t="s">
        <v>3272</v>
      </c>
      <c r="D960" s="147"/>
      <c r="E960" s="147">
        <v>865000</v>
      </c>
    </row>
    <row r="961" spans="2:5" x14ac:dyDescent="0.4">
      <c r="B961" s="147" t="s">
        <v>1521</v>
      </c>
      <c r="C961" s="147" t="s">
        <v>3273</v>
      </c>
      <c r="D961" s="147"/>
      <c r="E961" s="147">
        <v>1110000</v>
      </c>
    </row>
    <row r="962" spans="2:5" x14ac:dyDescent="0.4">
      <c r="B962" s="147" t="s">
        <v>1753</v>
      </c>
      <c r="C962" s="147" t="s">
        <v>3381</v>
      </c>
      <c r="D962" s="147"/>
      <c r="E962" s="147">
        <v>492</v>
      </c>
    </row>
    <row r="963" spans="2:5" x14ac:dyDescent="0.4">
      <c r="B963" s="147" t="s">
        <v>1754</v>
      </c>
      <c r="C963" s="147" t="s">
        <v>3382</v>
      </c>
      <c r="D963" s="147"/>
      <c r="E963" s="147">
        <v>1000</v>
      </c>
    </row>
    <row r="964" spans="2:5" x14ac:dyDescent="0.4">
      <c r="B964" s="147" t="s">
        <v>1755</v>
      </c>
      <c r="C964" s="147" t="s">
        <v>3383</v>
      </c>
      <c r="D964" s="147"/>
      <c r="E964" s="147">
        <v>675</v>
      </c>
    </row>
    <row r="965" spans="2:5" x14ac:dyDescent="0.4">
      <c r="B965" s="147" t="s">
        <v>1756</v>
      </c>
      <c r="C965" s="147" t="s">
        <v>3384</v>
      </c>
      <c r="D965" s="147"/>
      <c r="E965" s="147">
        <v>1150</v>
      </c>
    </row>
    <row r="966" spans="2:5" x14ac:dyDescent="0.4">
      <c r="B966" s="147" t="s">
        <v>1757</v>
      </c>
      <c r="C966" s="147" t="s">
        <v>3385</v>
      </c>
      <c r="D966" s="147"/>
      <c r="E966" s="147">
        <v>16800</v>
      </c>
    </row>
    <row r="967" spans="2:5" x14ac:dyDescent="0.4">
      <c r="B967" s="147" t="s">
        <v>1758</v>
      </c>
      <c r="C967" s="147" t="s">
        <v>3386</v>
      </c>
      <c r="D967" s="147"/>
      <c r="E967" s="147">
        <v>22100</v>
      </c>
    </row>
    <row r="968" spans="2:5" x14ac:dyDescent="0.4">
      <c r="B968" s="147" t="s">
        <v>1759</v>
      </c>
      <c r="C968" s="147" t="s">
        <v>3387</v>
      </c>
      <c r="D968" s="147"/>
      <c r="E968" s="147">
        <v>43500</v>
      </c>
    </row>
    <row r="969" spans="2:5" x14ac:dyDescent="0.4">
      <c r="B969" s="147" t="s">
        <v>1760</v>
      </c>
      <c r="C969" s="147" t="s">
        <v>3388</v>
      </c>
      <c r="D969" s="147"/>
      <c r="E969" s="147">
        <v>91600</v>
      </c>
    </row>
    <row r="970" spans="2:5" x14ac:dyDescent="0.4">
      <c r="B970" s="147" t="s">
        <v>1761</v>
      </c>
      <c r="C970" s="147" t="s">
        <v>3389</v>
      </c>
      <c r="D970" s="147"/>
      <c r="E970" s="147">
        <v>2480000</v>
      </c>
    </row>
    <row r="971" spans="2:5" x14ac:dyDescent="0.4">
      <c r="B971" s="147" t="s">
        <v>1762</v>
      </c>
      <c r="C971" s="147" t="s">
        <v>3390</v>
      </c>
      <c r="D971" s="147"/>
      <c r="E971" s="147">
        <v>720000</v>
      </c>
    </row>
    <row r="972" spans="2:5" x14ac:dyDescent="0.4">
      <c r="B972" s="147" t="s">
        <v>1763</v>
      </c>
      <c r="C972" s="147" t="s">
        <v>3391</v>
      </c>
      <c r="D972" s="147"/>
      <c r="E972" s="147">
        <v>325000</v>
      </c>
    </row>
    <row r="973" spans="2:5" x14ac:dyDescent="0.4">
      <c r="B973" s="147" t="s">
        <v>1764</v>
      </c>
      <c r="C973" s="147" t="s">
        <v>3392</v>
      </c>
      <c r="D973" s="147"/>
      <c r="E973" s="147">
        <v>29800</v>
      </c>
    </row>
    <row r="974" spans="2:5" x14ac:dyDescent="0.4">
      <c r="B974" s="147" t="s">
        <v>1765</v>
      </c>
      <c r="C974" s="147" t="s">
        <v>3393</v>
      </c>
      <c r="D974" s="147" t="s">
        <v>3514</v>
      </c>
      <c r="E974" s="147">
        <v>13200</v>
      </c>
    </row>
    <row r="975" spans="2:5" x14ac:dyDescent="0.4">
      <c r="B975" s="147" t="s">
        <v>1767</v>
      </c>
      <c r="C975" s="147" t="s">
        <v>3394</v>
      </c>
      <c r="D975" s="147" t="s">
        <v>3508</v>
      </c>
      <c r="E975" s="147">
        <v>3120</v>
      </c>
    </row>
    <row r="976" spans="2:5" x14ac:dyDescent="0.4">
      <c r="B976" s="147" t="s">
        <v>1768</v>
      </c>
      <c r="C976" s="147" t="s">
        <v>3395</v>
      </c>
      <c r="D976" s="147"/>
      <c r="E976" s="147">
        <v>97900</v>
      </c>
    </row>
    <row r="977" spans="2:5" x14ac:dyDescent="0.4">
      <c r="B977" s="147" t="s">
        <v>1769</v>
      </c>
      <c r="C977" s="147" t="s">
        <v>3396</v>
      </c>
      <c r="D977" s="147"/>
      <c r="E977" s="147">
        <v>5270000</v>
      </c>
    </row>
    <row r="978" spans="2:5" x14ac:dyDescent="0.4">
      <c r="B978" s="147" t="s">
        <v>1770</v>
      </c>
      <c r="C978" s="147" t="s">
        <v>3397</v>
      </c>
      <c r="D978" s="147"/>
      <c r="E978" s="147">
        <v>1990</v>
      </c>
    </row>
    <row r="979" spans="2:5" x14ac:dyDescent="0.4">
      <c r="B979" s="147" t="s">
        <v>3485</v>
      </c>
      <c r="C979" s="147" t="s">
        <v>3605</v>
      </c>
      <c r="D979" s="147"/>
      <c r="E979" s="147">
        <v>388000</v>
      </c>
    </row>
    <row r="980" spans="2:5" x14ac:dyDescent="0.4">
      <c r="B980" s="147" t="s">
        <v>3486</v>
      </c>
      <c r="C980" s="147" t="s">
        <v>3606</v>
      </c>
      <c r="D980" s="147" t="s">
        <v>3503</v>
      </c>
      <c r="E980" s="147">
        <v>35100</v>
      </c>
    </row>
    <row r="981" spans="2:5" x14ac:dyDescent="0.4">
      <c r="B981" s="147" t="s">
        <v>3487</v>
      </c>
      <c r="C981" s="147" t="s">
        <v>3607</v>
      </c>
      <c r="D981" s="147"/>
      <c r="E981" s="147">
        <v>836000</v>
      </c>
    </row>
    <row r="982" spans="2:5" x14ac:dyDescent="0.4">
      <c r="B982" s="147" t="s">
        <v>3488</v>
      </c>
      <c r="C982" s="147" t="s">
        <v>3608</v>
      </c>
      <c r="D982" s="147"/>
      <c r="E982" s="147">
        <v>897000</v>
      </c>
    </row>
    <row r="983" spans="2:5" x14ac:dyDescent="0.4">
      <c r="B983" s="147" t="s">
        <v>3489</v>
      </c>
      <c r="C983" s="147" t="s">
        <v>3609</v>
      </c>
      <c r="D983" s="147"/>
      <c r="E983" s="147">
        <v>283000</v>
      </c>
    </row>
    <row r="984" spans="2:5" x14ac:dyDescent="0.4">
      <c r="B984" s="147" t="s">
        <v>3490</v>
      </c>
      <c r="C984" s="147" t="s">
        <v>3610</v>
      </c>
      <c r="D984" s="147"/>
      <c r="E984" s="147">
        <v>289000</v>
      </c>
    </row>
    <row r="985" spans="2:5" x14ac:dyDescent="0.4">
      <c r="B985" s="147" t="s">
        <v>3491</v>
      </c>
      <c r="C985" s="147" t="s">
        <v>3611</v>
      </c>
      <c r="D985" s="147"/>
      <c r="E985" s="147">
        <v>535000</v>
      </c>
    </row>
    <row r="986" spans="2:5" x14ac:dyDescent="0.4">
      <c r="B986" s="147" t="s">
        <v>3492</v>
      </c>
      <c r="C986" s="147" t="s">
        <v>3612</v>
      </c>
      <c r="D986" s="147"/>
      <c r="E986" s="147">
        <v>189000</v>
      </c>
    </row>
    <row r="987" spans="2:5" x14ac:dyDescent="0.4">
      <c r="B987" s="147" t="s">
        <v>3493</v>
      </c>
      <c r="C987" s="147" t="s">
        <v>3613</v>
      </c>
      <c r="D987" s="147"/>
      <c r="E987" s="147">
        <v>257000</v>
      </c>
    </row>
    <row r="988" spans="2:5" x14ac:dyDescent="0.4">
      <c r="B988" s="147" t="s">
        <v>3494</v>
      </c>
      <c r="C988" s="147" t="s">
        <v>3614</v>
      </c>
      <c r="D988" s="147"/>
      <c r="E988" s="147">
        <v>344000</v>
      </c>
    </row>
    <row r="989" spans="2:5" x14ac:dyDescent="0.4">
      <c r="B989" s="147" t="s">
        <v>3495</v>
      </c>
      <c r="C989" s="147" t="s">
        <v>3615</v>
      </c>
      <c r="D989" s="147"/>
      <c r="E989" s="147">
        <v>313000</v>
      </c>
    </row>
    <row r="990" spans="2:5" x14ac:dyDescent="0.4">
      <c r="B990" s="147" t="s">
        <v>3496</v>
      </c>
      <c r="C990" s="147" t="s">
        <v>3616</v>
      </c>
      <c r="D990" s="147"/>
      <c r="E990" s="147">
        <v>24000</v>
      </c>
    </row>
    <row r="991" spans="2:5" x14ac:dyDescent="0.4">
      <c r="B991" s="147" t="s">
        <v>3497</v>
      </c>
      <c r="C991" s="147" t="s">
        <v>3617</v>
      </c>
      <c r="D991" s="147"/>
      <c r="E991" s="147">
        <v>7010</v>
      </c>
    </row>
    <row r="992" spans="2:5" x14ac:dyDescent="0.4">
      <c r="B992" s="147" t="s">
        <v>1119</v>
      </c>
      <c r="C992" s="147" t="s">
        <v>1118</v>
      </c>
      <c r="D992" s="147" t="s">
        <v>3513</v>
      </c>
      <c r="E992" s="147">
        <v>120</v>
      </c>
    </row>
    <row r="993" spans="2:5" x14ac:dyDescent="0.4">
      <c r="B993" s="147" t="s">
        <v>1121</v>
      </c>
      <c r="C993" s="147" t="s">
        <v>1120</v>
      </c>
      <c r="D993" s="147" t="s">
        <v>3513</v>
      </c>
      <c r="E993" s="147">
        <v>115</v>
      </c>
    </row>
    <row r="994" spans="2:5" x14ac:dyDescent="0.4">
      <c r="B994" s="147" t="s">
        <v>1123</v>
      </c>
      <c r="C994" s="147" t="s">
        <v>1122</v>
      </c>
      <c r="D994" s="147" t="s">
        <v>3513</v>
      </c>
      <c r="E994" s="147">
        <v>76</v>
      </c>
    </row>
    <row r="995" spans="2:5" x14ac:dyDescent="0.4">
      <c r="B995" s="147" t="s">
        <v>1125</v>
      </c>
      <c r="C995" s="147" t="s">
        <v>1124</v>
      </c>
      <c r="D995" s="147" t="s">
        <v>3513</v>
      </c>
      <c r="E995" s="147">
        <v>62</v>
      </c>
    </row>
    <row r="996" spans="2:5" x14ac:dyDescent="0.4">
      <c r="B996" s="147" t="s">
        <v>1127</v>
      </c>
      <c r="C996" s="147" t="s">
        <v>1126</v>
      </c>
      <c r="D996" s="147" t="s">
        <v>3513</v>
      </c>
      <c r="E996" s="147">
        <v>48</v>
      </c>
    </row>
    <row r="997" spans="2:5" x14ac:dyDescent="0.4">
      <c r="B997" s="147" t="s">
        <v>1129</v>
      </c>
      <c r="C997" s="147" t="s">
        <v>1128</v>
      </c>
      <c r="D997" s="147" t="s">
        <v>3513</v>
      </c>
      <c r="E997" s="147">
        <v>46</v>
      </c>
    </row>
    <row r="998" spans="2:5" x14ac:dyDescent="0.4">
      <c r="B998" s="147" t="s">
        <v>1131</v>
      </c>
      <c r="C998" s="147" t="s">
        <v>1130</v>
      </c>
      <c r="D998" s="147" t="s">
        <v>3513</v>
      </c>
      <c r="E998" s="147">
        <v>38</v>
      </c>
    </row>
    <row r="999" spans="2:5" x14ac:dyDescent="0.4">
      <c r="B999" s="147" t="s">
        <v>1133</v>
      </c>
      <c r="C999" s="147" t="s">
        <v>1132</v>
      </c>
      <c r="D999" s="147" t="s">
        <v>3513</v>
      </c>
      <c r="E999" s="147">
        <v>87</v>
      </c>
    </row>
    <row r="1000" spans="2:5" x14ac:dyDescent="0.4">
      <c r="B1000" s="147" t="s">
        <v>1135</v>
      </c>
      <c r="C1000" s="147" t="s">
        <v>1134</v>
      </c>
      <c r="D1000" s="147" t="s">
        <v>3513</v>
      </c>
      <c r="E1000" s="147">
        <v>68</v>
      </c>
    </row>
    <row r="1001" spans="2:5" x14ac:dyDescent="0.4">
      <c r="B1001" s="147" t="s">
        <v>1137</v>
      </c>
      <c r="C1001" s="147" t="s">
        <v>1136</v>
      </c>
      <c r="D1001" s="147" t="s">
        <v>3513</v>
      </c>
      <c r="E1001" s="147">
        <v>46</v>
      </c>
    </row>
    <row r="1002" spans="2:5" x14ac:dyDescent="0.4">
      <c r="B1002" s="147" t="s">
        <v>1139</v>
      </c>
      <c r="C1002" s="147" t="s">
        <v>1138</v>
      </c>
      <c r="D1002" s="147" t="s">
        <v>3513</v>
      </c>
      <c r="E1002" s="147">
        <v>29</v>
      </c>
    </row>
    <row r="1003" spans="2:5" x14ac:dyDescent="0.4">
      <c r="B1003" s="147" t="s">
        <v>1141</v>
      </c>
      <c r="C1003" s="147" t="s">
        <v>1140</v>
      </c>
      <c r="D1003" s="147" t="s">
        <v>3513</v>
      </c>
      <c r="E1003" s="147">
        <v>27</v>
      </c>
    </row>
    <row r="1004" spans="2:5" x14ac:dyDescent="0.4">
      <c r="B1004" s="147" t="s">
        <v>1143</v>
      </c>
      <c r="C1004" s="147" t="s">
        <v>1142</v>
      </c>
      <c r="D1004" s="147" t="s">
        <v>3513</v>
      </c>
      <c r="E1004" s="147">
        <v>40</v>
      </c>
    </row>
    <row r="1005" spans="2:5" x14ac:dyDescent="0.4">
      <c r="B1005" s="147" t="s">
        <v>1145</v>
      </c>
      <c r="C1005" s="147" t="s">
        <v>1144</v>
      </c>
      <c r="D1005" s="147" t="s">
        <v>3513</v>
      </c>
      <c r="E1005" s="147">
        <v>103</v>
      </c>
    </row>
    <row r="1006" spans="2:5" x14ac:dyDescent="0.4">
      <c r="B1006" s="147" t="s">
        <v>1147</v>
      </c>
      <c r="C1006" s="147" t="s">
        <v>1146</v>
      </c>
      <c r="D1006" s="147" t="s">
        <v>3513</v>
      </c>
      <c r="E1006" s="147">
        <v>120</v>
      </c>
    </row>
    <row r="1007" spans="2:5" x14ac:dyDescent="0.4">
      <c r="B1007" s="147" t="s">
        <v>1149</v>
      </c>
      <c r="C1007" s="147" t="s">
        <v>1148</v>
      </c>
      <c r="D1007" s="147" t="s">
        <v>3513</v>
      </c>
      <c r="E1007" s="147">
        <v>31</v>
      </c>
    </row>
    <row r="1008" spans="2:5" x14ac:dyDescent="0.4">
      <c r="B1008" s="147" t="s">
        <v>1151</v>
      </c>
      <c r="C1008" s="147" t="s">
        <v>1150</v>
      </c>
      <c r="D1008" s="147" t="s">
        <v>3513</v>
      </c>
      <c r="E1008" s="147">
        <v>23</v>
      </c>
    </row>
    <row r="1009" spans="2:5" x14ac:dyDescent="0.4">
      <c r="B1009" s="147" t="s">
        <v>1153</v>
      </c>
      <c r="C1009" s="147" t="s">
        <v>1152</v>
      </c>
      <c r="D1009" s="147" t="s">
        <v>3513</v>
      </c>
      <c r="E1009" s="147">
        <v>29</v>
      </c>
    </row>
    <row r="1010" spans="2:5" x14ac:dyDescent="0.4">
      <c r="B1010" s="147" t="s">
        <v>1155</v>
      </c>
      <c r="C1010" s="147" t="s">
        <v>1154</v>
      </c>
      <c r="D1010" s="147" t="s">
        <v>3513</v>
      </c>
      <c r="E1010" s="147">
        <v>22</v>
      </c>
    </row>
    <row r="1011" spans="2:5" x14ac:dyDescent="0.4">
      <c r="B1011" s="147" t="s">
        <v>1157</v>
      </c>
      <c r="C1011" s="147" t="s">
        <v>1156</v>
      </c>
      <c r="D1011" s="147" t="s">
        <v>3513</v>
      </c>
      <c r="E1011" s="147">
        <v>15</v>
      </c>
    </row>
    <row r="1012" spans="2:5" x14ac:dyDescent="0.4">
      <c r="B1012" s="147" t="s">
        <v>1159</v>
      </c>
      <c r="C1012" s="147" t="s">
        <v>1158</v>
      </c>
      <c r="D1012" s="147" t="s">
        <v>3513</v>
      </c>
      <c r="E1012" s="147">
        <v>33</v>
      </c>
    </row>
    <row r="1013" spans="2:5" x14ac:dyDescent="0.4">
      <c r="B1013" s="147" t="s">
        <v>1161</v>
      </c>
      <c r="C1013" s="147" t="s">
        <v>1160</v>
      </c>
      <c r="D1013" s="147" t="s">
        <v>3513</v>
      </c>
      <c r="E1013" s="147">
        <v>22</v>
      </c>
    </row>
    <row r="1014" spans="2:5" x14ac:dyDescent="0.4">
      <c r="B1014" s="147" t="s">
        <v>1163</v>
      </c>
      <c r="C1014" s="147" t="s">
        <v>1162</v>
      </c>
      <c r="D1014" s="147" t="s">
        <v>3513</v>
      </c>
      <c r="E1014" s="147">
        <v>135</v>
      </c>
    </row>
    <row r="1015" spans="2:5" x14ac:dyDescent="0.4">
      <c r="B1015" s="147" t="s">
        <v>1165</v>
      </c>
      <c r="C1015" s="147" t="s">
        <v>1164</v>
      </c>
      <c r="D1015" s="147" t="s">
        <v>3513</v>
      </c>
      <c r="E1015" s="147">
        <v>135</v>
      </c>
    </row>
    <row r="1016" spans="2:5" x14ac:dyDescent="0.4">
      <c r="B1016" s="147" t="s">
        <v>1167</v>
      </c>
      <c r="C1016" s="147" t="s">
        <v>1166</v>
      </c>
      <c r="D1016" s="147" t="s">
        <v>3513</v>
      </c>
      <c r="E1016" s="147">
        <v>121</v>
      </c>
    </row>
    <row r="1017" spans="2:5" x14ac:dyDescent="0.4">
      <c r="B1017" s="147" t="s">
        <v>1168</v>
      </c>
      <c r="C1017" s="147" t="s">
        <v>2734</v>
      </c>
      <c r="D1017" s="147" t="s">
        <v>3513</v>
      </c>
      <c r="E1017" s="147">
        <v>226</v>
      </c>
    </row>
    <row r="1018" spans="2:5" x14ac:dyDescent="0.4">
      <c r="B1018" s="147" t="s">
        <v>1169</v>
      </c>
      <c r="C1018" s="147" t="s">
        <v>2735</v>
      </c>
      <c r="D1018" s="147" t="s">
        <v>3513</v>
      </c>
      <c r="E1018" s="147">
        <v>188</v>
      </c>
    </row>
    <row r="1019" spans="2:5" x14ac:dyDescent="0.4">
      <c r="B1019" s="147" t="s">
        <v>1170</v>
      </c>
      <c r="C1019" s="147" t="s">
        <v>2736</v>
      </c>
      <c r="D1019" s="147" t="s">
        <v>3513</v>
      </c>
      <c r="E1019" s="147">
        <v>186</v>
      </c>
    </row>
    <row r="1020" spans="2:5" x14ac:dyDescent="0.4">
      <c r="B1020" s="147" t="s">
        <v>1171</v>
      </c>
      <c r="C1020" s="147" t="s">
        <v>2737</v>
      </c>
      <c r="D1020" s="147" t="s">
        <v>3513</v>
      </c>
      <c r="E1020" s="147">
        <v>149</v>
      </c>
    </row>
    <row r="1021" spans="2:5" x14ac:dyDescent="0.4">
      <c r="B1021" s="147" t="s">
        <v>1172</v>
      </c>
      <c r="C1021" s="147" t="s">
        <v>2738</v>
      </c>
      <c r="D1021" s="147" t="s">
        <v>3513</v>
      </c>
      <c r="E1021" s="147">
        <v>135</v>
      </c>
    </row>
    <row r="1022" spans="2:5" x14ac:dyDescent="0.4">
      <c r="B1022" s="147" t="s">
        <v>1173</v>
      </c>
      <c r="C1022" s="147" t="s">
        <v>2739</v>
      </c>
      <c r="D1022" s="147" t="s">
        <v>3513</v>
      </c>
      <c r="E1022" s="147">
        <v>115</v>
      </c>
    </row>
    <row r="1023" spans="2:5" x14ac:dyDescent="0.4">
      <c r="B1023" s="147" t="s">
        <v>1174</v>
      </c>
      <c r="C1023" s="147" t="s">
        <v>2740</v>
      </c>
      <c r="D1023" s="147" t="s">
        <v>3513</v>
      </c>
      <c r="E1023" s="147">
        <v>145</v>
      </c>
    </row>
    <row r="1024" spans="2:5" x14ac:dyDescent="0.4">
      <c r="B1024" s="147" t="s">
        <v>1771</v>
      </c>
      <c r="C1024" s="147" t="s">
        <v>2743</v>
      </c>
      <c r="D1024" s="147"/>
      <c r="E1024" s="147">
        <v>1790</v>
      </c>
    </row>
    <row r="1025" spans="2:5" x14ac:dyDescent="0.4">
      <c r="B1025" s="147" t="s">
        <v>1772</v>
      </c>
      <c r="C1025" s="147" t="s">
        <v>3125</v>
      </c>
      <c r="D1025" s="147"/>
      <c r="E1025" s="147">
        <v>7210</v>
      </c>
    </row>
    <row r="1026" spans="2:5" x14ac:dyDescent="0.4">
      <c r="B1026" s="147" t="s">
        <v>1773</v>
      </c>
      <c r="C1026" s="147" t="s">
        <v>2745</v>
      </c>
      <c r="D1026" s="147"/>
      <c r="E1026" s="147">
        <v>2290</v>
      </c>
    </row>
    <row r="1027" spans="2:5" x14ac:dyDescent="0.4">
      <c r="B1027" s="147" t="s">
        <v>1774</v>
      </c>
      <c r="C1027" s="147" t="s">
        <v>2746</v>
      </c>
      <c r="D1027" s="147"/>
      <c r="E1027" s="147">
        <v>7490</v>
      </c>
    </row>
    <row r="1028" spans="2:5" x14ac:dyDescent="0.4">
      <c r="B1028" s="147" t="s">
        <v>1775</v>
      </c>
      <c r="C1028" s="147" t="s">
        <v>2747</v>
      </c>
      <c r="D1028" s="147"/>
      <c r="E1028" s="147">
        <v>20000</v>
      </c>
    </row>
    <row r="1029" spans="2:5" x14ac:dyDescent="0.4">
      <c r="B1029" s="147" t="s">
        <v>1776</v>
      </c>
      <c r="C1029" s="147" t="s">
        <v>2748</v>
      </c>
      <c r="D1029" s="147"/>
      <c r="E1029" s="147">
        <v>35100</v>
      </c>
    </row>
    <row r="1030" spans="2:5" x14ac:dyDescent="0.4">
      <c r="B1030" s="147" t="s">
        <v>1777</v>
      </c>
      <c r="C1030" s="147" t="s">
        <v>2749</v>
      </c>
      <c r="D1030" s="147"/>
      <c r="E1030" s="147">
        <v>9730</v>
      </c>
    </row>
    <row r="1031" spans="2:5" x14ac:dyDescent="0.4">
      <c r="B1031" s="147" t="s">
        <v>1778</v>
      </c>
      <c r="C1031" s="147" t="s">
        <v>2750</v>
      </c>
      <c r="D1031" s="147"/>
      <c r="E1031" s="147">
        <v>1700</v>
      </c>
    </row>
    <row r="1032" spans="2:5" x14ac:dyDescent="0.4">
      <c r="B1032" s="147" t="s">
        <v>1779</v>
      </c>
      <c r="C1032" s="147" t="s">
        <v>2751</v>
      </c>
      <c r="D1032" s="147"/>
      <c r="E1032" s="147">
        <v>7320</v>
      </c>
    </row>
    <row r="1033" spans="2:5" x14ac:dyDescent="0.4">
      <c r="B1033" s="147" t="s">
        <v>1780</v>
      </c>
      <c r="C1033" s="147" t="s">
        <v>2752</v>
      </c>
      <c r="D1033" s="147"/>
      <c r="E1033" s="147">
        <v>13400</v>
      </c>
    </row>
    <row r="1034" spans="2:5" x14ac:dyDescent="0.4">
      <c r="B1034" s="147" t="s">
        <v>1781</v>
      </c>
      <c r="C1034" s="147" t="s">
        <v>2753</v>
      </c>
      <c r="D1034" s="147"/>
      <c r="E1034" s="147">
        <v>20900</v>
      </c>
    </row>
    <row r="1035" spans="2:5" x14ac:dyDescent="0.4">
      <c r="B1035" s="147" t="s">
        <v>1178</v>
      </c>
      <c r="C1035" s="147" t="s">
        <v>2754</v>
      </c>
      <c r="D1035" s="147" t="s">
        <v>3509</v>
      </c>
      <c r="E1035" s="147">
        <v>6390</v>
      </c>
    </row>
    <row r="1036" spans="2:5" x14ac:dyDescent="0.4">
      <c r="B1036" s="147" t="s">
        <v>1179</v>
      </c>
      <c r="C1036" s="147" t="s">
        <v>2755</v>
      </c>
      <c r="D1036" s="147" t="s">
        <v>3507</v>
      </c>
      <c r="E1036" s="147">
        <v>12400</v>
      </c>
    </row>
    <row r="1037" spans="2:5" x14ac:dyDescent="0.4">
      <c r="B1037" s="147" t="s">
        <v>1180</v>
      </c>
      <c r="C1037" s="147" t="s">
        <v>3274</v>
      </c>
      <c r="D1037" s="147" t="s">
        <v>3507</v>
      </c>
      <c r="E1037" s="147">
        <v>14600</v>
      </c>
    </row>
    <row r="1038" spans="2:5" x14ac:dyDescent="0.4">
      <c r="B1038" s="147" t="s">
        <v>1182</v>
      </c>
      <c r="C1038" s="147" t="s">
        <v>2758</v>
      </c>
      <c r="D1038" s="147" t="s">
        <v>3509</v>
      </c>
      <c r="E1038" s="147">
        <v>12000</v>
      </c>
    </row>
    <row r="1039" spans="2:5" x14ac:dyDescent="0.4">
      <c r="B1039" s="147" t="s">
        <v>1183</v>
      </c>
      <c r="C1039" s="147" t="s">
        <v>3126</v>
      </c>
      <c r="D1039" s="147" t="s">
        <v>3507</v>
      </c>
      <c r="E1039" s="147">
        <v>14000</v>
      </c>
    </row>
    <row r="1040" spans="2:5" x14ac:dyDescent="0.4">
      <c r="B1040" s="147" t="s">
        <v>1184</v>
      </c>
      <c r="C1040" s="147" t="s">
        <v>3127</v>
      </c>
      <c r="D1040" s="147" t="s">
        <v>3507</v>
      </c>
      <c r="E1040" s="147">
        <v>14800</v>
      </c>
    </row>
    <row r="1041" spans="2:5" x14ac:dyDescent="0.4">
      <c r="B1041" s="147" t="s">
        <v>1782</v>
      </c>
      <c r="C1041" s="147" t="s">
        <v>3398</v>
      </c>
      <c r="D1041" s="147" t="s">
        <v>3508</v>
      </c>
      <c r="E1041" s="147">
        <v>14400</v>
      </c>
    </row>
    <row r="1042" spans="2:5" x14ac:dyDescent="0.4">
      <c r="B1042" s="147" t="s">
        <v>1186</v>
      </c>
      <c r="C1042" s="147" t="s">
        <v>2761</v>
      </c>
      <c r="D1042" s="147"/>
      <c r="E1042" s="147" t="s">
        <v>3523</v>
      </c>
    </row>
    <row r="1043" spans="2:5" x14ac:dyDescent="0.4">
      <c r="B1043" s="147" t="s">
        <v>1187</v>
      </c>
      <c r="C1043" s="147" t="s">
        <v>3128</v>
      </c>
      <c r="D1043" s="147"/>
      <c r="E1043" s="147">
        <v>762000</v>
      </c>
    </row>
    <row r="1044" spans="2:5" x14ac:dyDescent="0.4">
      <c r="B1044" s="147" t="s">
        <v>1784</v>
      </c>
      <c r="C1044" s="147" t="s">
        <v>3129</v>
      </c>
      <c r="D1044" s="147"/>
      <c r="E1044" s="147">
        <v>830000</v>
      </c>
    </row>
    <row r="1045" spans="2:5" x14ac:dyDescent="0.4">
      <c r="B1045" s="147" t="s">
        <v>1188</v>
      </c>
      <c r="C1045" s="147" t="s">
        <v>2764</v>
      </c>
      <c r="D1045" s="147"/>
      <c r="E1045" s="147">
        <v>33000</v>
      </c>
    </row>
    <row r="1046" spans="2:5" x14ac:dyDescent="0.4">
      <c r="B1046" s="147" t="s">
        <v>1189</v>
      </c>
      <c r="C1046" s="147" t="s">
        <v>2765</v>
      </c>
      <c r="D1046" s="147"/>
      <c r="E1046" s="147">
        <v>38200</v>
      </c>
    </row>
    <row r="1047" spans="2:5" x14ac:dyDescent="0.4">
      <c r="B1047" s="147" t="s">
        <v>1190</v>
      </c>
      <c r="C1047" s="147" t="s">
        <v>2766</v>
      </c>
      <c r="D1047" s="147"/>
      <c r="E1047" s="147">
        <v>54200</v>
      </c>
    </row>
    <row r="1048" spans="2:5" x14ac:dyDescent="0.4">
      <c r="B1048" s="147" t="s">
        <v>1191</v>
      </c>
      <c r="C1048" s="147" t="s">
        <v>2767</v>
      </c>
      <c r="D1048" s="147"/>
      <c r="E1048" s="147">
        <v>16700</v>
      </c>
    </row>
    <row r="1049" spans="2:5" x14ac:dyDescent="0.4">
      <c r="B1049" s="147" t="s">
        <v>1192</v>
      </c>
      <c r="C1049" s="147" t="s">
        <v>2768</v>
      </c>
      <c r="D1049" s="147"/>
      <c r="E1049" s="147">
        <v>39500</v>
      </c>
    </row>
    <row r="1050" spans="2:5" x14ac:dyDescent="0.4">
      <c r="B1050" s="147" t="s">
        <v>1193</v>
      </c>
      <c r="C1050" s="147" t="s">
        <v>2769</v>
      </c>
      <c r="D1050" s="147"/>
      <c r="E1050" s="147">
        <v>2930</v>
      </c>
    </row>
    <row r="1051" spans="2:5" x14ac:dyDescent="0.4">
      <c r="B1051" s="147" t="s">
        <v>1194</v>
      </c>
      <c r="C1051" s="147" t="s">
        <v>2770</v>
      </c>
      <c r="D1051" s="147"/>
      <c r="E1051" s="147">
        <v>11700</v>
      </c>
    </row>
    <row r="1052" spans="2:5" x14ac:dyDescent="0.4">
      <c r="B1052" s="147" t="s">
        <v>1195</v>
      </c>
      <c r="C1052" s="147" t="s">
        <v>2771</v>
      </c>
      <c r="D1052" s="147"/>
      <c r="E1052" s="147">
        <v>55600</v>
      </c>
    </row>
    <row r="1053" spans="2:5" x14ac:dyDescent="0.4">
      <c r="B1053" s="147" t="s">
        <v>1785</v>
      </c>
      <c r="C1053" s="147" t="s">
        <v>2772</v>
      </c>
      <c r="D1053" s="147"/>
      <c r="E1053" s="147">
        <v>62300</v>
      </c>
    </row>
    <row r="1054" spans="2:5" x14ac:dyDescent="0.4">
      <c r="B1054" s="147" t="s">
        <v>1196</v>
      </c>
      <c r="C1054" s="147" t="s">
        <v>3399</v>
      </c>
      <c r="D1054" s="147"/>
      <c r="E1054" s="147">
        <v>773000</v>
      </c>
    </row>
    <row r="1055" spans="2:5" x14ac:dyDescent="0.4">
      <c r="B1055" s="147" t="s">
        <v>1786</v>
      </c>
      <c r="C1055" s="147" t="s">
        <v>3400</v>
      </c>
      <c r="D1055" s="147"/>
      <c r="E1055" s="147">
        <v>115000</v>
      </c>
    </row>
    <row r="1056" spans="2:5" x14ac:dyDescent="0.4">
      <c r="B1056" s="147" t="s">
        <v>1197</v>
      </c>
      <c r="C1056" s="147" t="s">
        <v>2774</v>
      </c>
      <c r="D1056" s="147"/>
      <c r="E1056" s="147">
        <v>116000</v>
      </c>
    </row>
    <row r="1057" spans="2:5" x14ac:dyDescent="0.4">
      <c r="B1057" s="147" t="s">
        <v>1198</v>
      </c>
      <c r="C1057" s="147" t="s">
        <v>2775</v>
      </c>
      <c r="D1057" s="147"/>
      <c r="E1057" s="147">
        <v>176000</v>
      </c>
    </row>
    <row r="1058" spans="2:5" x14ac:dyDescent="0.4">
      <c r="B1058" s="147" t="s">
        <v>1199</v>
      </c>
      <c r="C1058" s="147" t="s">
        <v>2776</v>
      </c>
      <c r="D1058" s="147"/>
      <c r="E1058" s="147">
        <v>16100</v>
      </c>
    </row>
    <row r="1059" spans="2:5" x14ac:dyDescent="0.4">
      <c r="B1059" s="147" t="s">
        <v>1200</v>
      </c>
      <c r="C1059" s="147" t="s">
        <v>2777</v>
      </c>
      <c r="D1059" s="147"/>
      <c r="E1059" s="147">
        <v>30700</v>
      </c>
    </row>
    <row r="1060" spans="2:5" x14ac:dyDescent="0.4">
      <c r="B1060" s="147" t="s">
        <v>1201</v>
      </c>
      <c r="C1060" s="147" t="s">
        <v>2778</v>
      </c>
      <c r="D1060" s="147" t="s">
        <v>3506</v>
      </c>
      <c r="E1060" s="147">
        <v>16</v>
      </c>
    </row>
    <row r="1061" spans="2:5" x14ac:dyDescent="0.4">
      <c r="B1061" s="147" t="s">
        <v>1202</v>
      </c>
      <c r="C1061" s="147" t="s">
        <v>2779</v>
      </c>
      <c r="D1061" s="147"/>
      <c r="E1061" s="147">
        <v>40700</v>
      </c>
    </row>
    <row r="1062" spans="2:5" x14ac:dyDescent="0.4">
      <c r="B1062" s="147" t="s">
        <v>1787</v>
      </c>
      <c r="C1062" s="147" t="s">
        <v>3130</v>
      </c>
      <c r="D1062" s="147"/>
      <c r="E1062" s="147">
        <v>505</v>
      </c>
    </row>
    <row r="1063" spans="2:5" x14ac:dyDescent="0.4">
      <c r="B1063" s="147" t="s">
        <v>1203</v>
      </c>
      <c r="C1063" s="147" t="s">
        <v>2781</v>
      </c>
      <c r="D1063" s="147"/>
      <c r="E1063" s="147">
        <v>3850</v>
      </c>
    </row>
    <row r="1064" spans="2:5" x14ac:dyDescent="0.4">
      <c r="B1064" s="147" t="s">
        <v>1204</v>
      </c>
      <c r="C1064" s="147" t="s">
        <v>2782</v>
      </c>
      <c r="D1064" s="147" t="s">
        <v>3503</v>
      </c>
      <c r="E1064" s="147">
        <v>6</v>
      </c>
    </row>
    <row r="1065" spans="2:5" x14ac:dyDescent="0.4">
      <c r="B1065" s="147" t="s">
        <v>1205</v>
      </c>
      <c r="C1065" s="147" t="s">
        <v>2783</v>
      </c>
      <c r="D1065" s="147" t="s">
        <v>3503</v>
      </c>
      <c r="E1065" s="147">
        <v>10</v>
      </c>
    </row>
    <row r="1066" spans="2:5" x14ac:dyDescent="0.4">
      <c r="B1066" s="147" t="s">
        <v>1206</v>
      </c>
      <c r="C1066" s="147" t="s">
        <v>2784</v>
      </c>
      <c r="D1066" s="147" t="s">
        <v>3509</v>
      </c>
      <c r="E1066" s="147">
        <v>35</v>
      </c>
    </row>
    <row r="1067" spans="2:5" x14ac:dyDescent="0.4">
      <c r="B1067" s="147" t="s">
        <v>1207</v>
      </c>
      <c r="C1067" s="147" t="s">
        <v>2785</v>
      </c>
      <c r="D1067" s="147" t="s">
        <v>3503</v>
      </c>
      <c r="E1067" s="147">
        <v>25</v>
      </c>
    </row>
    <row r="1068" spans="2:5" x14ac:dyDescent="0.4">
      <c r="B1068" s="147" t="s">
        <v>1208</v>
      </c>
      <c r="C1068" s="147" t="s">
        <v>2786</v>
      </c>
      <c r="D1068" s="147" t="s">
        <v>3503</v>
      </c>
      <c r="E1068" s="147">
        <v>452</v>
      </c>
    </row>
    <row r="1069" spans="2:5" x14ac:dyDescent="0.4">
      <c r="B1069" s="147" t="s">
        <v>1209</v>
      </c>
      <c r="C1069" s="147" t="s">
        <v>2787</v>
      </c>
      <c r="D1069" s="147"/>
      <c r="E1069" s="147">
        <v>142</v>
      </c>
    </row>
    <row r="1070" spans="2:5" x14ac:dyDescent="0.4">
      <c r="B1070" s="147" t="s">
        <v>1210</v>
      </c>
      <c r="C1070" s="147" t="s">
        <v>2788</v>
      </c>
      <c r="D1070" s="147"/>
      <c r="E1070" s="147">
        <v>309</v>
      </c>
    </row>
    <row r="1071" spans="2:5" x14ac:dyDescent="0.4">
      <c r="B1071" s="147" t="s">
        <v>1211</v>
      </c>
      <c r="C1071" s="147" t="s">
        <v>2789</v>
      </c>
      <c r="D1071" s="147"/>
      <c r="E1071" s="147">
        <v>183</v>
      </c>
    </row>
    <row r="1072" spans="2:5" x14ac:dyDescent="0.4">
      <c r="B1072" s="147" t="s">
        <v>1212</v>
      </c>
      <c r="C1072" s="147" t="s">
        <v>2790</v>
      </c>
      <c r="D1072" s="147"/>
      <c r="E1072" s="147">
        <v>94</v>
      </c>
    </row>
    <row r="1073" spans="2:5" x14ac:dyDescent="0.4">
      <c r="B1073" s="147" t="s">
        <v>1213</v>
      </c>
      <c r="C1073" s="147" t="s">
        <v>2791</v>
      </c>
      <c r="D1073" s="147"/>
      <c r="E1073" s="147">
        <v>147</v>
      </c>
    </row>
    <row r="1074" spans="2:5" x14ac:dyDescent="0.4">
      <c r="B1074" s="147" t="s">
        <v>1214</v>
      </c>
      <c r="C1074" s="147" t="s">
        <v>2792</v>
      </c>
      <c r="D1074" s="147"/>
      <c r="E1074" s="147">
        <v>1600</v>
      </c>
    </row>
    <row r="1075" spans="2:5" x14ac:dyDescent="0.4">
      <c r="B1075" s="147" t="s">
        <v>1215</v>
      </c>
      <c r="C1075" s="147" t="s">
        <v>2793</v>
      </c>
      <c r="D1075" s="147"/>
      <c r="E1075" s="147">
        <v>2110</v>
      </c>
    </row>
    <row r="1076" spans="2:5" x14ac:dyDescent="0.4">
      <c r="B1076" s="147" t="s">
        <v>1216</v>
      </c>
      <c r="C1076" s="147" t="s">
        <v>2794</v>
      </c>
      <c r="D1076" s="147"/>
      <c r="E1076" s="147">
        <v>2610</v>
      </c>
    </row>
    <row r="1077" spans="2:5" x14ac:dyDescent="0.4">
      <c r="B1077" s="147" t="s">
        <v>1788</v>
      </c>
      <c r="C1077" s="147" t="s">
        <v>2795</v>
      </c>
      <c r="D1077" s="147"/>
      <c r="E1077" s="147">
        <v>569</v>
      </c>
    </row>
    <row r="1078" spans="2:5" x14ac:dyDescent="0.4">
      <c r="B1078" s="147" t="s">
        <v>1217</v>
      </c>
      <c r="C1078" s="147" t="s">
        <v>2796</v>
      </c>
      <c r="D1078" s="147"/>
      <c r="E1078" s="147">
        <v>606</v>
      </c>
    </row>
    <row r="1079" spans="2:5" x14ac:dyDescent="0.4">
      <c r="B1079" s="147" t="s">
        <v>1218</v>
      </c>
      <c r="C1079" s="147" t="s">
        <v>2797</v>
      </c>
      <c r="D1079" s="147"/>
      <c r="E1079" s="147">
        <v>88</v>
      </c>
    </row>
    <row r="1080" spans="2:5" x14ac:dyDescent="0.4">
      <c r="B1080" s="147" t="s">
        <v>1219</v>
      </c>
      <c r="C1080" s="147" t="s">
        <v>2798</v>
      </c>
      <c r="D1080" s="147"/>
      <c r="E1080" s="147">
        <v>447</v>
      </c>
    </row>
    <row r="1081" spans="2:5" x14ac:dyDescent="0.4">
      <c r="B1081" s="147" t="s">
        <v>1220</v>
      </c>
      <c r="C1081" s="147" t="s">
        <v>2799</v>
      </c>
      <c r="D1081" s="147"/>
      <c r="E1081" s="147">
        <v>1510</v>
      </c>
    </row>
    <row r="1082" spans="2:5" x14ac:dyDescent="0.4">
      <c r="B1082" s="147" t="s">
        <v>1221</v>
      </c>
      <c r="C1082" s="147" t="s">
        <v>2800</v>
      </c>
      <c r="D1082" s="147"/>
      <c r="E1082" s="147">
        <v>4360</v>
      </c>
    </row>
    <row r="1083" spans="2:5" x14ac:dyDescent="0.4">
      <c r="B1083" s="147" t="s">
        <v>1222</v>
      </c>
      <c r="C1083" s="147" t="s">
        <v>2801</v>
      </c>
      <c r="D1083" s="147"/>
      <c r="E1083" s="147">
        <v>4060</v>
      </c>
    </row>
    <row r="1084" spans="2:5" x14ac:dyDescent="0.4">
      <c r="B1084" s="147" t="s">
        <v>1223</v>
      </c>
      <c r="C1084" s="147" t="s">
        <v>2802</v>
      </c>
      <c r="D1084" s="147"/>
      <c r="E1084" s="147">
        <v>264</v>
      </c>
    </row>
    <row r="1085" spans="2:5" x14ac:dyDescent="0.4">
      <c r="B1085" s="147" t="s">
        <v>1224</v>
      </c>
      <c r="C1085" s="147" t="s">
        <v>2803</v>
      </c>
      <c r="D1085" s="147"/>
      <c r="E1085" s="147">
        <v>897</v>
      </c>
    </row>
    <row r="1086" spans="2:5" x14ac:dyDescent="0.4">
      <c r="B1086" s="147" t="s">
        <v>1225</v>
      </c>
      <c r="C1086" s="147" t="s">
        <v>2804</v>
      </c>
      <c r="D1086" s="147"/>
      <c r="E1086" s="147">
        <v>233</v>
      </c>
    </row>
    <row r="1087" spans="2:5" x14ac:dyDescent="0.4">
      <c r="B1087" s="147" t="s">
        <v>1226</v>
      </c>
      <c r="C1087" s="147" t="s">
        <v>3131</v>
      </c>
      <c r="D1087" s="147"/>
      <c r="E1087" s="147">
        <v>561</v>
      </c>
    </row>
    <row r="1088" spans="2:5" x14ac:dyDescent="0.4">
      <c r="B1088" s="147" t="s">
        <v>1227</v>
      </c>
      <c r="C1088" s="147" t="s">
        <v>3132</v>
      </c>
      <c r="D1088" s="147"/>
      <c r="E1088" s="147">
        <v>862</v>
      </c>
    </row>
    <row r="1089" spans="2:5" x14ac:dyDescent="0.4">
      <c r="B1089" s="147" t="s">
        <v>1228</v>
      </c>
      <c r="C1089" s="147" t="s">
        <v>3133</v>
      </c>
      <c r="D1089" s="147"/>
      <c r="E1089" s="147">
        <v>1650</v>
      </c>
    </row>
    <row r="1090" spans="2:5" x14ac:dyDescent="0.4">
      <c r="B1090" s="147" t="s">
        <v>1229</v>
      </c>
      <c r="C1090" s="147" t="s">
        <v>3134</v>
      </c>
      <c r="D1090" s="147"/>
      <c r="E1090" s="147">
        <v>2030</v>
      </c>
    </row>
    <row r="1091" spans="2:5" x14ac:dyDescent="0.4">
      <c r="B1091" s="147" t="s">
        <v>1230</v>
      </c>
      <c r="C1091" s="147" t="s">
        <v>2809</v>
      </c>
      <c r="D1091" s="147"/>
      <c r="E1091" s="147">
        <v>741</v>
      </c>
    </row>
    <row r="1092" spans="2:5" x14ac:dyDescent="0.4">
      <c r="B1092" s="147" t="s">
        <v>1231</v>
      </c>
      <c r="C1092" s="147" t="s">
        <v>2810</v>
      </c>
      <c r="D1092" s="147"/>
      <c r="E1092" s="147">
        <v>2060</v>
      </c>
    </row>
    <row r="1093" spans="2:5" x14ac:dyDescent="0.4">
      <c r="B1093" s="147" t="s">
        <v>1232</v>
      </c>
      <c r="C1093" s="147" t="s">
        <v>2811</v>
      </c>
      <c r="D1093" s="147"/>
      <c r="E1093" s="147">
        <v>4610</v>
      </c>
    </row>
    <row r="1094" spans="2:5" x14ac:dyDescent="0.4">
      <c r="B1094" s="147" t="s">
        <v>1233</v>
      </c>
      <c r="C1094" s="147" t="s">
        <v>2812</v>
      </c>
      <c r="D1094" s="147" t="s">
        <v>3512</v>
      </c>
      <c r="E1094" s="147">
        <v>2560</v>
      </c>
    </row>
    <row r="1095" spans="2:5" x14ac:dyDescent="0.4">
      <c r="B1095" s="147" t="s">
        <v>1234</v>
      </c>
      <c r="C1095" s="147" t="s">
        <v>2813</v>
      </c>
      <c r="D1095" s="147" t="s">
        <v>3512</v>
      </c>
      <c r="E1095" s="147">
        <v>1870</v>
      </c>
    </row>
    <row r="1096" spans="2:5" x14ac:dyDescent="0.4">
      <c r="B1096" s="147" t="s">
        <v>1236</v>
      </c>
      <c r="C1096" s="147" t="s">
        <v>1235</v>
      </c>
      <c r="D1096" s="147"/>
      <c r="E1096" s="147">
        <v>2500</v>
      </c>
    </row>
    <row r="1097" spans="2:5" x14ac:dyDescent="0.4">
      <c r="B1097" s="147" t="s">
        <v>1238</v>
      </c>
      <c r="C1097" s="147" t="s">
        <v>1237</v>
      </c>
      <c r="D1097" s="147"/>
      <c r="E1097" s="147">
        <v>2850</v>
      </c>
    </row>
    <row r="1098" spans="2:5" x14ac:dyDescent="0.4">
      <c r="B1098" s="147" t="s">
        <v>1240</v>
      </c>
      <c r="C1098" s="147" t="s">
        <v>1239</v>
      </c>
      <c r="D1098" s="147"/>
      <c r="E1098" s="147">
        <v>3340</v>
      </c>
    </row>
    <row r="1099" spans="2:5" x14ac:dyDescent="0.4">
      <c r="B1099" s="147" t="s">
        <v>1242</v>
      </c>
      <c r="C1099" s="147" t="s">
        <v>2814</v>
      </c>
      <c r="D1099" s="147" t="s">
        <v>3515</v>
      </c>
      <c r="E1099" s="147">
        <v>9420</v>
      </c>
    </row>
    <row r="1100" spans="2:5" x14ac:dyDescent="0.4">
      <c r="B1100" s="147" t="s">
        <v>1244</v>
      </c>
      <c r="C1100" s="147" t="s">
        <v>1243</v>
      </c>
      <c r="D1100" s="147"/>
      <c r="E1100" s="147">
        <v>20200</v>
      </c>
    </row>
    <row r="1101" spans="2:5" x14ac:dyDescent="0.4">
      <c r="B1101" s="147" t="s">
        <v>1246</v>
      </c>
      <c r="C1101" s="147" t="s">
        <v>1245</v>
      </c>
      <c r="D1101" s="147"/>
      <c r="E1101" s="147">
        <v>35000</v>
      </c>
    </row>
    <row r="1102" spans="2:5" x14ac:dyDescent="0.4">
      <c r="B1102" s="147" t="s">
        <v>1248</v>
      </c>
      <c r="C1102" s="147" t="s">
        <v>1247</v>
      </c>
      <c r="D1102" s="147"/>
      <c r="E1102" s="147">
        <v>23700</v>
      </c>
    </row>
    <row r="1103" spans="2:5" x14ac:dyDescent="0.4">
      <c r="B1103" s="147" t="s">
        <v>1250</v>
      </c>
      <c r="C1103" s="147" t="s">
        <v>1249</v>
      </c>
      <c r="D1103" s="147"/>
      <c r="E1103" s="147">
        <v>58200</v>
      </c>
    </row>
    <row r="1104" spans="2:5" x14ac:dyDescent="0.4">
      <c r="B1104" s="147" t="s">
        <v>1252</v>
      </c>
      <c r="C1104" s="147" t="s">
        <v>1251</v>
      </c>
      <c r="D1104" s="147"/>
      <c r="E1104" s="147">
        <v>6200</v>
      </c>
    </row>
    <row r="1105" spans="2:5" x14ac:dyDescent="0.4">
      <c r="B1105" s="147" t="s">
        <v>1254</v>
      </c>
      <c r="C1105" s="147" t="s">
        <v>1253</v>
      </c>
      <c r="D1105" s="147"/>
      <c r="E1105" s="147">
        <v>3610</v>
      </c>
    </row>
    <row r="1106" spans="2:5" x14ac:dyDescent="0.4">
      <c r="B1106" s="147" t="s">
        <v>1256</v>
      </c>
      <c r="C1106" s="147" t="s">
        <v>1255</v>
      </c>
      <c r="D1106" s="147"/>
      <c r="E1106" s="147">
        <v>3540</v>
      </c>
    </row>
    <row r="1107" spans="2:5" x14ac:dyDescent="0.4">
      <c r="B1107" s="147" t="s">
        <v>1258</v>
      </c>
      <c r="C1107" s="147" t="s">
        <v>1257</v>
      </c>
      <c r="D1107" s="147"/>
      <c r="E1107" s="147">
        <v>1260</v>
      </c>
    </row>
    <row r="1108" spans="2:5" x14ac:dyDescent="0.4">
      <c r="B1108" s="147" t="s">
        <v>1260</v>
      </c>
      <c r="C1108" s="147" t="s">
        <v>1259</v>
      </c>
      <c r="D1108" s="147"/>
      <c r="E1108" s="147">
        <v>2800</v>
      </c>
    </row>
    <row r="1109" spans="2:5" x14ac:dyDescent="0.4">
      <c r="B1109" s="147" t="s">
        <v>1262</v>
      </c>
      <c r="C1109" s="147" t="s">
        <v>1261</v>
      </c>
      <c r="D1109" s="147"/>
      <c r="E1109" s="147">
        <v>14100</v>
      </c>
    </row>
    <row r="1110" spans="2:5" x14ac:dyDescent="0.4">
      <c r="B1110" s="147" t="s">
        <v>1264</v>
      </c>
      <c r="C1110" s="147" t="s">
        <v>1263</v>
      </c>
      <c r="D1110" s="147"/>
      <c r="E1110" s="147">
        <v>13700</v>
      </c>
    </row>
    <row r="1111" spans="2:5" x14ac:dyDescent="0.4">
      <c r="B1111" s="147" t="s">
        <v>1266</v>
      </c>
      <c r="C1111" s="147" t="s">
        <v>1265</v>
      </c>
      <c r="D1111" s="147"/>
      <c r="E1111" s="147">
        <v>26100</v>
      </c>
    </row>
    <row r="1112" spans="2:5" x14ac:dyDescent="0.4">
      <c r="B1112" s="147" t="s">
        <v>1268</v>
      </c>
      <c r="C1112" s="147" t="s">
        <v>1267</v>
      </c>
      <c r="D1112" s="147"/>
      <c r="E1112" s="147">
        <v>16200</v>
      </c>
    </row>
    <row r="1113" spans="2:5" x14ac:dyDescent="0.4">
      <c r="B1113" s="147" t="s">
        <v>1270</v>
      </c>
      <c r="C1113" s="147" t="s">
        <v>1269</v>
      </c>
      <c r="D1113" s="147"/>
      <c r="E1113" s="147">
        <v>3420</v>
      </c>
    </row>
    <row r="1114" spans="2:5" x14ac:dyDescent="0.4">
      <c r="B1114" s="147" t="s">
        <v>1272</v>
      </c>
      <c r="C1114" s="147" t="s">
        <v>1271</v>
      </c>
      <c r="D1114" s="147"/>
      <c r="E1114" s="147">
        <v>13800</v>
      </c>
    </row>
    <row r="1115" spans="2:5" x14ac:dyDescent="0.4">
      <c r="B1115" s="147" t="s">
        <v>1274</v>
      </c>
      <c r="C1115" s="147" t="s">
        <v>1273</v>
      </c>
      <c r="D1115" s="147"/>
      <c r="E1115" s="147">
        <v>3400</v>
      </c>
    </row>
    <row r="1116" spans="2:5" x14ac:dyDescent="0.4">
      <c r="B1116" s="147" t="s">
        <v>1276</v>
      </c>
      <c r="C1116" s="147" t="s">
        <v>1275</v>
      </c>
      <c r="D1116" s="147"/>
      <c r="E1116" s="147">
        <v>7090</v>
      </c>
    </row>
    <row r="1117" spans="2:5" x14ac:dyDescent="0.4">
      <c r="B1117" s="147" t="s">
        <v>1277</v>
      </c>
      <c r="C1117" s="147" t="s">
        <v>2815</v>
      </c>
      <c r="D1117" s="147"/>
      <c r="E1117" s="147">
        <v>4020</v>
      </c>
    </row>
    <row r="1118" spans="2:5" x14ac:dyDescent="0.4">
      <c r="B1118" s="147" t="s">
        <v>1278</v>
      </c>
      <c r="C1118" s="147" t="s">
        <v>2816</v>
      </c>
      <c r="D1118" s="147"/>
      <c r="E1118" s="147">
        <v>5690</v>
      </c>
    </row>
    <row r="1119" spans="2:5" x14ac:dyDescent="0.4">
      <c r="B1119" s="147" t="s">
        <v>1279</v>
      </c>
      <c r="C1119" s="147" t="s">
        <v>2817</v>
      </c>
      <c r="D1119" s="147"/>
      <c r="E1119" s="147">
        <v>3800</v>
      </c>
    </row>
    <row r="1120" spans="2:5" x14ac:dyDescent="0.4">
      <c r="B1120" s="147" t="s">
        <v>1280</v>
      </c>
      <c r="C1120" s="147" t="s">
        <v>2818</v>
      </c>
      <c r="D1120" s="147"/>
      <c r="E1120" s="147">
        <v>6080</v>
      </c>
    </row>
    <row r="1121" spans="2:5" x14ac:dyDescent="0.4">
      <c r="B1121" s="147" t="s">
        <v>1281</v>
      </c>
      <c r="C1121" s="147" t="s">
        <v>2819</v>
      </c>
      <c r="D1121" s="147"/>
      <c r="E1121" s="147">
        <v>4080</v>
      </c>
    </row>
    <row r="1122" spans="2:5" x14ac:dyDescent="0.4">
      <c r="B1122" s="147" t="s">
        <v>1282</v>
      </c>
      <c r="C1122" s="147" t="s">
        <v>2820</v>
      </c>
      <c r="D1122" s="147"/>
      <c r="E1122" s="147">
        <v>2030</v>
      </c>
    </row>
    <row r="1123" spans="2:5" x14ac:dyDescent="0.4">
      <c r="B1123" s="147" t="s">
        <v>1283</v>
      </c>
      <c r="C1123" s="147" t="s">
        <v>2821</v>
      </c>
      <c r="D1123" s="147"/>
      <c r="E1123" s="147">
        <v>6140</v>
      </c>
    </row>
    <row r="1124" spans="2:5" x14ac:dyDescent="0.4">
      <c r="B1124" s="147" t="s">
        <v>1285</v>
      </c>
      <c r="C1124" s="147" t="s">
        <v>1284</v>
      </c>
      <c r="D1124" s="147"/>
      <c r="E1124" s="147">
        <v>406000</v>
      </c>
    </row>
    <row r="1125" spans="2:5" x14ac:dyDescent="0.4">
      <c r="B1125" s="147" t="s">
        <v>1790</v>
      </c>
      <c r="C1125" s="147" t="s">
        <v>2822</v>
      </c>
      <c r="D1125" s="147" t="s">
        <v>3516</v>
      </c>
      <c r="E1125" s="147">
        <v>167</v>
      </c>
    </row>
    <row r="1126" spans="2:5" x14ac:dyDescent="0.4">
      <c r="B1126" s="147" t="s">
        <v>1792</v>
      </c>
      <c r="C1126" s="147" t="s">
        <v>2823</v>
      </c>
      <c r="D1126" s="147" t="s">
        <v>3507</v>
      </c>
      <c r="E1126" s="147">
        <v>766</v>
      </c>
    </row>
    <row r="1127" spans="2:5" x14ac:dyDescent="0.4">
      <c r="B1127" s="147" t="s">
        <v>1522</v>
      </c>
      <c r="C1127" s="147" t="s">
        <v>3275</v>
      </c>
      <c r="D1127" s="147"/>
      <c r="E1127" s="147">
        <v>1110000</v>
      </c>
    </row>
    <row r="1128" spans="2:5" x14ac:dyDescent="0.4">
      <c r="B1128" s="147" t="s">
        <v>3498</v>
      </c>
      <c r="C1128" s="147" t="s">
        <v>3618</v>
      </c>
      <c r="D1128" s="147" t="s">
        <v>3504</v>
      </c>
      <c r="E1128" s="147">
        <v>12700</v>
      </c>
    </row>
    <row r="1129" spans="2:5" x14ac:dyDescent="0.4">
      <c r="B1129" s="147" t="s">
        <v>3499</v>
      </c>
      <c r="C1129" s="147" t="s">
        <v>3619</v>
      </c>
      <c r="D1129" s="147" t="s">
        <v>3516</v>
      </c>
      <c r="E1129" s="147">
        <v>48</v>
      </c>
    </row>
    <row r="1130" spans="2:5" x14ac:dyDescent="0.4">
      <c r="B1130" s="147" t="s">
        <v>3500</v>
      </c>
      <c r="C1130" s="147" t="s">
        <v>3620</v>
      </c>
      <c r="D1130" s="147"/>
      <c r="E1130" s="147">
        <v>229000</v>
      </c>
    </row>
    <row r="1131" spans="2:5" x14ac:dyDescent="0.4">
      <c r="B1131" s="147" t="s">
        <v>3501</v>
      </c>
      <c r="C1131" s="147" t="s">
        <v>3621</v>
      </c>
      <c r="D1131" s="147"/>
      <c r="E1131" s="147">
        <v>1990</v>
      </c>
    </row>
    <row r="1132" spans="2:5" x14ac:dyDescent="0.4">
      <c r="B1132" s="147" t="s">
        <v>1287</v>
      </c>
      <c r="C1132" s="147" t="s">
        <v>1286</v>
      </c>
      <c r="D1132" s="147" t="s">
        <v>3401</v>
      </c>
      <c r="E1132" s="147">
        <v>7641</v>
      </c>
    </row>
    <row r="1133" spans="2:5" x14ac:dyDescent="0.4">
      <c r="B1133" s="147" t="s">
        <v>1289</v>
      </c>
      <c r="C1133" s="147" t="s">
        <v>1288</v>
      </c>
      <c r="D1133" s="147" t="s">
        <v>3401</v>
      </c>
      <c r="E1133" s="147">
        <v>7624</v>
      </c>
    </row>
    <row r="1134" spans="2:5" x14ac:dyDescent="0.4">
      <c r="B1134" s="147" t="s">
        <v>1291</v>
      </c>
      <c r="C1134" s="147" t="s">
        <v>1290</v>
      </c>
      <c r="D1134" s="147" t="s">
        <v>3401</v>
      </c>
      <c r="E1134" s="147">
        <v>7774</v>
      </c>
    </row>
    <row r="1135" spans="2:5" x14ac:dyDescent="0.4">
      <c r="B1135" s="147" t="s">
        <v>1293</v>
      </c>
      <c r="C1135" s="147" t="s">
        <v>1292</v>
      </c>
      <c r="D1135" s="147" t="s">
        <v>3401</v>
      </c>
      <c r="E1135" s="147">
        <v>7601</v>
      </c>
    </row>
    <row r="1136" spans="2:5" x14ac:dyDescent="0.4">
      <c r="B1136" s="147" t="s">
        <v>1295</v>
      </c>
      <c r="C1136" s="147" t="s">
        <v>1294</v>
      </c>
      <c r="D1136" s="147" t="s">
        <v>3401</v>
      </c>
      <c r="E1136" s="147">
        <v>2909</v>
      </c>
    </row>
    <row r="1137" spans="2:5" x14ac:dyDescent="0.4">
      <c r="B1137" s="147" t="s">
        <v>1297</v>
      </c>
      <c r="C1137" s="147" t="s">
        <v>1296</v>
      </c>
      <c r="D1137" s="147" t="s">
        <v>3401</v>
      </c>
      <c r="E1137" s="147">
        <v>3740</v>
      </c>
    </row>
    <row r="1138" spans="2:5" x14ac:dyDescent="0.4">
      <c r="B1138" s="147" t="s">
        <v>1299</v>
      </c>
      <c r="C1138" s="147" t="s">
        <v>1298</v>
      </c>
      <c r="D1138" s="147" t="s">
        <v>3401</v>
      </c>
      <c r="E1138" s="147">
        <v>159</v>
      </c>
    </row>
    <row r="1139" spans="2:5" x14ac:dyDescent="0.4">
      <c r="B1139" s="147" t="s">
        <v>1301</v>
      </c>
      <c r="C1139" s="147" t="s">
        <v>1300</v>
      </c>
      <c r="D1139" s="147" t="s">
        <v>3401</v>
      </c>
      <c r="E1139" s="147">
        <v>192</v>
      </c>
    </row>
    <row r="1140" spans="2:5" x14ac:dyDescent="0.4">
      <c r="B1140" s="147" t="s">
        <v>1303</v>
      </c>
      <c r="C1140" s="147" t="s">
        <v>1302</v>
      </c>
      <c r="D1140" s="147" t="s">
        <v>3401</v>
      </c>
      <c r="E1140" s="147">
        <v>274</v>
      </c>
    </row>
    <row r="1141" spans="2:5" x14ac:dyDescent="0.4">
      <c r="B1141" s="147" t="s">
        <v>1308</v>
      </c>
      <c r="C1141" s="147" t="s">
        <v>1307</v>
      </c>
      <c r="D1141" s="147" t="s">
        <v>3401</v>
      </c>
      <c r="E1141" s="147">
        <v>25</v>
      </c>
    </row>
    <row r="1142" spans="2:5" x14ac:dyDescent="0.4">
      <c r="B1142" s="147" t="s">
        <v>1310</v>
      </c>
      <c r="C1142" s="147" t="s">
        <v>1309</v>
      </c>
      <c r="D1142" s="147" t="s">
        <v>3402</v>
      </c>
      <c r="E1142" s="147">
        <v>10</v>
      </c>
    </row>
    <row r="1143" spans="2:5" x14ac:dyDescent="0.4">
      <c r="B1143" s="147" t="s">
        <v>1312</v>
      </c>
      <c r="C1143" s="147" t="s">
        <v>1311</v>
      </c>
      <c r="D1143" s="147" t="s">
        <v>3402</v>
      </c>
      <c r="E1143" s="147">
        <v>52</v>
      </c>
    </row>
    <row r="1144" spans="2:5" x14ac:dyDescent="0.4">
      <c r="B1144" s="147" t="s">
        <v>1314</v>
      </c>
      <c r="C1144" s="147" t="s">
        <v>1313</v>
      </c>
      <c r="D1144" s="147" t="s">
        <v>3402</v>
      </c>
      <c r="E1144" s="147">
        <v>4</v>
      </c>
    </row>
    <row r="1145" spans="2:5" x14ac:dyDescent="0.4">
      <c r="B1145" s="147" t="s">
        <v>1316</v>
      </c>
      <c r="C1145" s="147" t="s">
        <v>1315</v>
      </c>
      <c r="D1145" s="147" t="s">
        <v>3402</v>
      </c>
      <c r="E1145" s="147">
        <v>4</v>
      </c>
    </row>
    <row r="1146" spans="2:5" x14ac:dyDescent="0.4">
      <c r="B1146" s="147" t="s">
        <v>1319</v>
      </c>
      <c r="C1146" s="147" t="s">
        <v>1318</v>
      </c>
      <c r="D1146" s="147" t="s">
        <v>3517</v>
      </c>
      <c r="E1146" s="147">
        <v>1870</v>
      </c>
    </row>
    <row r="1147" spans="2:5" x14ac:dyDescent="0.4">
      <c r="B1147" s="147" t="s">
        <v>1322</v>
      </c>
      <c r="C1147" s="147" t="s">
        <v>1321</v>
      </c>
      <c r="D1147" s="147" t="s">
        <v>3518</v>
      </c>
      <c r="E1147" s="147">
        <v>1010</v>
      </c>
    </row>
    <row r="1148" spans="2:5" x14ac:dyDescent="0.4">
      <c r="B1148" s="147" t="s">
        <v>1324</v>
      </c>
      <c r="C1148" s="147" t="s">
        <v>1323</v>
      </c>
      <c r="D1148" s="147" t="s">
        <v>3517</v>
      </c>
      <c r="E1148" s="147">
        <v>241</v>
      </c>
    </row>
    <row r="1149" spans="2:5" x14ac:dyDescent="0.4">
      <c r="B1149" s="147" t="s">
        <v>1326</v>
      </c>
      <c r="C1149" s="147" t="s">
        <v>1325</v>
      </c>
      <c r="D1149" s="147" t="s">
        <v>3518</v>
      </c>
      <c r="E1149" s="147">
        <v>235</v>
      </c>
    </row>
    <row r="1150" spans="2:5" x14ac:dyDescent="0.4">
      <c r="B1150" s="147" t="s">
        <v>1328</v>
      </c>
      <c r="C1150" s="147" t="s">
        <v>1327</v>
      </c>
      <c r="D1150" s="147" t="s">
        <v>3517</v>
      </c>
      <c r="E1150" s="147">
        <v>620</v>
      </c>
    </row>
    <row r="1151" spans="2:5" x14ac:dyDescent="0.4">
      <c r="B1151" s="147" t="s">
        <v>1330</v>
      </c>
      <c r="C1151" s="147" t="s">
        <v>1329</v>
      </c>
      <c r="D1151" s="147" t="s">
        <v>3518</v>
      </c>
      <c r="E1151" s="147">
        <v>866</v>
      </c>
    </row>
    <row r="1152" spans="2:5" x14ac:dyDescent="0.4">
      <c r="B1152" s="147" t="s">
        <v>1332</v>
      </c>
      <c r="C1152" s="147" t="s">
        <v>1331</v>
      </c>
      <c r="D1152" s="147" t="s">
        <v>3517</v>
      </c>
      <c r="E1152" s="147">
        <v>582</v>
      </c>
    </row>
    <row r="1153" spans="2:5" x14ac:dyDescent="0.4">
      <c r="B1153" s="147" t="s">
        <v>1334</v>
      </c>
      <c r="C1153" s="147" t="s">
        <v>1333</v>
      </c>
      <c r="D1153" s="147" t="s">
        <v>3518</v>
      </c>
      <c r="E1153" s="147">
        <v>733</v>
      </c>
    </row>
    <row r="1154" spans="2:5" x14ac:dyDescent="0.4">
      <c r="B1154" s="147" t="s">
        <v>1336</v>
      </c>
      <c r="C1154" s="147" t="s">
        <v>1335</v>
      </c>
      <c r="D1154" s="147" t="s">
        <v>3403</v>
      </c>
      <c r="E1154" s="147">
        <v>12</v>
      </c>
    </row>
    <row r="1155" spans="2:5" x14ac:dyDescent="0.4">
      <c r="B1155" s="147" t="s">
        <v>1338</v>
      </c>
      <c r="C1155" s="147" t="s">
        <v>1337</v>
      </c>
      <c r="D1155" s="147" t="s">
        <v>3404</v>
      </c>
      <c r="E1155" s="147">
        <v>4</v>
      </c>
    </row>
    <row r="1156" spans="2:5" x14ac:dyDescent="0.4">
      <c r="B1156" s="147" t="s">
        <v>1340</v>
      </c>
      <c r="C1156" s="147" t="s">
        <v>1339</v>
      </c>
      <c r="D1156" s="147" t="s">
        <v>3401</v>
      </c>
      <c r="E1156" s="147">
        <v>26</v>
      </c>
    </row>
    <row r="1157" spans="2:5" x14ac:dyDescent="0.4">
      <c r="B1157" s="147" t="s">
        <v>1342</v>
      </c>
      <c r="C1157" s="147" t="s">
        <v>1341</v>
      </c>
      <c r="D1157" s="147" t="s">
        <v>3401</v>
      </c>
      <c r="E1157" s="147">
        <v>595</v>
      </c>
    </row>
    <row r="1158" spans="2:5" x14ac:dyDescent="0.4">
      <c r="B1158" s="147" t="s">
        <v>1343</v>
      </c>
      <c r="C1158" s="147" t="s">
        <v>2827</v>
      </c>
      <c r="D1158" s="147" t="s">
        <v>3401</v>
      </c>
      <c r="E1158" s="147">
        <v>5</v>
      </c>
    </row>
    <row r="1159" spans="2:5" x14ac:dyDescent="0.4">
      <c r="B1159" s="147" t="s">
        <v>1345</v>
      </c>
      <c r="C1159" s="147" t="s">
        <v>1344</v>
      </c>
      <c r="D1159" s="147" t="s">
        <v>3404</v>
      </c>
      <c r="E1159" s="147">
        <v>3</v>
      </c>
    </row>
    <row r="1160" spans="2:5" x14ac:dyDescent="0.4">
      <c r="B1160" s="147" t="s">
        <v>1347</v>
      </c>
      <c r="C1160" s="147" t="s">
        <v>1346</v>
      </c>
      <c r="D1160" s="147" t="s">
        <v>3401</v>
      </c>
      <c r="E1160" s="147">
        <v>28</v>
      </c>
    </row>
    <row r="1161" spans="2:5" x14ac:dyDescent="0.4">
      <c r="B1161" s="147" t="s">
        <v>1349</v>
      </c>
      <c r="C1161" s="147" t="s">
        <v>1348</v>
      </c>
      <c r="D1161" s="147" t="s">
        <v>3404</v>
      </c>
      <c r="E1161" s="147">
        <v>18</v>
      </c>
    </row>
    <row r="1162" spans="2:5" x14ac:dyDescent="0.4">
      <c r="B1162" s="147" t="s">
        <v>1351</v>
      </c>
      <c r="C1162" s="147" t="s">
        <v>1350</v>
      </c>
      <c r="D1162" s="147" t="s">
        <v>3401</v>
      </c>
      <c r="E1162" s="147">
        <v>17</v>
      </c>
    </row>
    <row r="1163" spans="2:5" x14ac:dyDescent="0.4">
      <c r="B1163" s="147" t="s">
        <v>1795</v>
      </c>
      <c r="C1163" s="147" t="s">
        <v>2828</v>
      </c>
      <c r="D1163" s="147" t="s">
        <v>3401</v>
      </c>
      <c r="E1163" s="147">
        <v>461</v>
      </c>
    </row>
    <row r="1164" spans="2:5" x14ac:dyDescent="0.4">
      <c r="B1164" s="147" t="s">
        <v>1796</v>
      </c>
      <c r="C1164" s="147" t="s">
        <v>2829</v>
      </c>
      <c r="D1164" s="147" t="s">
        <v>3401</v>
      </c>
      <c r="E1164" s="147">
        <v>1020</v>
      </c>
    </row>
    <row r="1165" spans="2:5" x14ac:dyDescent="0.4">
      <c r="B1165" s="147" t="s">
        <v>1797</v>
      </c>
      <c r="C1165" s="147" t="s">
        <v>2830</v>
      </c>
      <c r="D1165" s="147" t="s">
        <v>3401</v>
      </c>
      <c r="E1165" s="147">
        <v>259</v>
      </c>
    </row>
    <row r="1166" spans="2:5" x14ac:dyDescent="0.4">
      <c r="B1166" s="147" t="s">
        <v>1798</v>
      </c>
      <c r="C1166" s="147" t="s">
        <v>2831</v>
      </c>
      <c r="D1166" s="147" t="s">
        <v>3401</v>
      </c>
      <c r="E1166" s="147">
        <v>312</v>
      </c>
    </row>
    <row r="1167" spans="2:5" x14ac:dyDescent="0.4">
      <c r="B1167" s="147" t="s">
        <v>1352</v>
      </c>
      <c r="C1167" s="147" t="s">
        <v>2832</v>
      </c>
      <c r="D1167" s="147" t="s">
        <v>3401</v>
      </c>
      <c r="E1167" s="147">
        <v>103</v>
      </c>
    </row>
    <row r="1168" spans="2:5" x14ac:dyDescent="0.4">
      <c r="B1168" s="147" t="s">
        <v>1353</v>
      </c>
      <c r="C1168" s="147" t="s">
        <v>2833</v>
      </c>
      <c r="D1168" s="147" t="s">
        <v>3401</v>
      </c>
      <c r="E1168" s="147">
        <v>23</v>
      </c>
    </row>
    <row r="1169" spans="2:5" x14ac:dyDescent="0.4">
      <c r="B1169" s="147" t="s">
        <v>1355</v>
      </c>
      <c r="C1169" s="147" t="s">
        <v>1354</v>
      </c>
      <c r="D1169" s="147" t="s">
        <v>3401</v>
      </c>
      <c r="E1169" s="147">
        <v>737</v>
      </c>
    </row>
    <row r="1170" spans="2:5" x14ac:dyDescent="0.4">
      <c r="B1170" s="147" t="s">
        <v>1799</v>
      </c>
      <c r="C1170" s="147" t="s">
        <v>2834</v>
      </c>
      <c r="D1170" s="147" t="s">
        <v>3401</v>
      </c>
      <c r="E1170" s="147">
        <v>527</v>
      </c>
    </row>
    <row r="1171" spans="2:5" x14ac:dyDescent="0.4">
      <c r="B1171" s="147" t="s">
        <v>1800</v>
      </c>
      <c r="C1171" s="147" t="s">
        <v>2835</v>
      </c>
      <c r="D1171" s="147" t="s">
        <v>3401</v>
      </c>
      <c r="E1171" s="147">
        <v>575</v>
      </c>
    </row>
    <row r="1172" spans="2:5" x14ac:dyDescent="0.4">
      <c r="B1172" s="147" t="s">
        <v>1357</v>
      </c>
      <c r="C1172" s="147" t="s">
        <v>1356</v>
      </c>
      <c r="D1172" s="147" t="s">
        <v>3401</v>
      </c>
      <c r="E1172" s="147">
        <v>282</v>
      </c>
    </row>
    <row r="1173" spans="2:5" x14ac:dyDescent="0.4">
      <c r="B1173" s="147" t="s">
        <v>1801</v>
      </c>
      <c r="C1173" s="147" t="s">
        <v>2836</v>
      </c>
      <c r="D1173" s="147" t="s">
        <v>3401</v>
      </c>
      <c r="E1173" s="147">
        <v>202</v>
      </c>
    </row>
    <row r="1174" spans="2:5" x14ac:dyDescent="0.4">
      <c r="B1174" s="147" t="s">
        <v>1802</v>
      </c>
      <c r="C1174" s="147" t="s">
        <v>2837</v>
      </c>
      <c r="D1174" s="147" t="s">
        <v>3401</v>
      </c>
      <c r="E1174" s="147">
        <v>419</v>
      </c>
    </row>
    <row r="1175" spans="2:5" x14ac:dyDescent="0.4">
      <c r="B1175" s="147"/>
      <c r="C1175" s="147" t="s">
        <v>3405</v>
      </c>
      <c r="D1175" s="147"/>
      <c r="E1175" s="147"/>
    </row>
    <row r="1176" spans="2:5" x14ac:dyDescent="0.4">
      <c r="B1176" s="147" t="s">
        <v>1361</v>
      </c>
      <c r="C1176" s="147" t="s">
        <v>1360</v>
      </c>
      <c r="D1176" s="147" t="s">
        <v>3401</v>
      </c>
      <c r="E1176" s="147">
        <v>280</v>
      </c>
    </row>
    <row r="1177" spans="2:5" x14ac:dyDescent="0.4">
      <c r="B1177" s="147" t="s">
        <v>1364</v>
      </c>
      <c r="C1177" s="147" t="s">
        <v>1363</v>
      </c>
      <c r="D1177" s="147" t="s">
        <v>3519</v>
      </c>
      <c r="E1177" s="147">
        <v>66</v>
      </c>
    </row>
    <row r="1178" spans="2:5" x14ac:dyDescent="0.4">
      <c r="B1178" s="147" t="s">
        <v>1366</v>
      </c>
      <c r="C1178" s="147" t="s">
        <v>1365</v>
      </c>
      <c r="D1178" s="147" t="s">
        <v>3519</v>
      </c>
      <c r="E1178" s="147">
        <v>50</v>
      </c>
    </row>
    <row r="1179" spans="2:5" x14ac:dyDescent="0.4">
      <c r="B1179" s="147" t="s">
        <v>1368</v>
      </c>
      <c r="C1179" s="147" t="s">
        <v>1367</v>
      </c>
      <c r="D1179" s="147" t="s">
        <v>3519</v>
      </c>
      <c r="E1179" s="147">
        <v>111</v>
      </c>
    </row>
    <row r="1180" spans="2:5" x14ac:dyDescent="0.4">
      <c r="B1180" s="147" t="s">
        <v>1370</v>
      </c>
      <c r="C1180" s="147" t="s">
        <v>1369</v>
      </c>
      <c r="D1180" s="147" t="s">
        <v>3519</v>
      </c>
      <c r="E1180" s="147">
        <v>303</v>
      </c>
    </row>
    <row r="1181" spans="2:5" x14ac:dyDescent="0.4">
      <c r="B1181" s="147" t="s">
        <v>1372</v>
      </c>
      <c r="C1181" s="147" t="s">
        <v>1371</v>
      </c>
      <c r="D1181" s="147" t="s">
        <v>3519</v>
      </c>
      <c r="E1181" s="147">
        <v>63</v>
      </c>
    </row>
    <row r="1182" spans="2:5" x14ac:dyDescent="0.4">
      <c r="B1182" s="147" t="s">
        <v>1804</v>
      </c>
      <c r="C1182" s="147" t="s">
        <v>2838</v>
      </c>
      <c r="D1182" s="147" t="s">
        <v>3520</v>
      </c>
      <c r="E1182" s="147">
        <v>1810</v>
      </c>
    </row>
    <row r="1183" spans="2:5" x14ac:dyDescent="0.4">
      <c r="B1183" s="147" t="s">
        <v>1806</v>
      </c>
      <c r="C1183" s="147" t="s">
        <v>2839</v>
      </c>
      <c r="D1183" s="147" t="s">
        <v>3520</v>
      </c>
      <c r="E1183" s="147">
        <v>1630</v>
      </c>
    </row>
    <row r="1184" spans="2:5" x14ac:dyDescent="0.4">
      <c r="B1184" s="147" t="s">
        <v>1807</v>
      </c>
      <c r="C1184" s="147" t="s">
        <v>3276</v>
      </c>
      <c r="D1184" s="147" t="s">
        <v>3520</v>
      </c>
      <c r="E1184" s="147">
        <v>3160</v>
      </c>
    </row>
    <row r="1185" spans="2:5" x14ac:dyDescent="0.4">
      <c r="B1185" s="147" t="s">
        <v>1808</v>
      </c>
      <c r="C1185" s="147" t="s">
        <v>3406</v>
      </c>
      <c r="D1185" s="147" t="s">
        <v>3520</v>
      </c>
      <c r="E1185" s="147">
        <v>3880</v>
      </c>
    </row>
    <row r="1186" spans="2:5" x14ac:dyDescent="0.4">
      <c r="B1186" s="147" t="s">
        <v>3502</v>
      </c>
      <c r="C1186" s="147" t="s">
        <v>3622</v>
      </c>
      <c r="D1186" s="147" t="s">
        <v>3520</v>
      </c>
      <c r="E1186" s="147">
        <v>6150</v>
      </c>
    </row>
    <row r="1187" spans="2:5" x14ac:dyDescent="0.4">
      <c r="B1187" s="147" t="s">
        <v>1374</v>
      </c>
      <c r="C1187" s="147" t="s">
        <v>2840</v>
      </c>
      <c r="D1187" s="147" t="s">
        <v>3519</v>
      </c>
      <c r="E1187" s="147">
        <v>607</v>
      </c>
    </row>
    <row r="1188" spans="2:5" x14ac:dyDescent="0.4">
      <c r="B1188" s="147" t="s">
        <v>1809</v>
      </c>
      <c r="C1188" s="147" t="s">
        <v>2841</v>
      </c>
      <c r="D1188" s="147" t="s">
        <v>3407</v>
      </c>
      <c r="E1188" s="147">
        <v>208</v>
      </c>
    </row>
    <row r="1189" spans="2:5" x14ac:dyDescent="0.4">
      <c r="B1189" s="147" t="s">
        <v>1810</v>
      </c>
      <c r="C1189" s="147" t="s">
        <v>2843</v>
      </c>
      <c r="D1189" s="147" t="s">
        <v>3403</v>
      </c>
      <c r="E1189" s="147">
        <v>48</v>
      </c>
    </row>
    <row r="1190" spans="2:5" x14ac:dyDescent="0.4">
      <c r="B1190" s="147" t="s">
        <v>1811</v>
      </c>
      <c r="C1190" s="147" t="s">
        <v>2844</v>
      </c>
      <c r="D1190" s="147" t="s">
        <v>3407</v>
      </c>
      <c r="E1190" s="147">
        <v>31</v>
      </c>
    </row>
    <row r="1191" spans="2:5" x14ac:dyDescent="0.4">
      <c r="B1191" s="147" t="s">
        <v>1812</v>
      </c>
      <c r="C1191" s="147" t="s">
        <v>2845</v>
      </c>
      <c r="D1191" s="147" t="s">
        <v>3519</v>
      </c>
      <c r="E1191" s="147">
        <v>2800</v>
      </c>
    </row>
    <row r="1192" spans="2:5" x14ac:dyDescent="0.4">
      <c r="B1192" s="147" t="s">
        <v>1813</v>
      </c>
      <c r="C1192" s="147" t="s">
        <v>3623</v>
      </c>
      <c r="D1192" s="147" t="s">
        <v>3520</v>
      </c>
      <c r="E1192" s="147">
        <v>14100</v>
      </c>
    </row>
    <row r="1193" spans="2:5" x14ac:dyDescent="0.4">
      <c r="B1193" s="147" t="s">
        <v>1814</v>
      </c>
      <c r="C1193" s="147" t="s">
        <v>3624</v>
      </c>
      <c r="D1193" s="147" t="s">
        <v>3520</v>
      </c>
      <c r="E1193" s="147">
        <v>13700</v>
      </c>
    </row>
    <row r="1194" spans="2:5" x14ac:dyDescent="0.4">
      <c r="B1194" s="147" t="s">
        <v>1815</v>
      </c>
      <c r="C1194" s="147" t="s">
        <v>3625</v>
      </c>
      <c r="D1194" s="147" t="s">
        <v>3520</v>
      </c>
      <c r="E1194" s="147">
        <v>26100</v>
      </c>
    </row>
    <row r="1195" spans="2:5" x14ac:dyDescent="0.4">
      <c r="B1195" s="147" t="s">
        <v>1816</v>
      </c>
      <c r="C1195" s="147" t="s">
        <v>3626</v>
      </c>
      <c r="D1195" s="147" t="s">
        <v>3520</v>
      </c>
      <c r="E1195" s="147">
        <v>16200</v>
      </c>
    </row>
    <row r="1196" spans="2:5" x14ac:dyDescent="0.4">
      <c r="B1196" s="147" t="s">
        <v>1817</v>
      </c>
      <c r="C1196" s="147" t="s">
        <v>3627</v>
      </c>
      <c r="D1196" s="147" t="s">
        <v>3520</v>
      </c>
      <c r="E1196" s="147">
        <v>3420</v>
      </c>
    </row>
    <row r="1197" spans="2:5" x14ac:dyDescent="0.4">
      <c r="B1197" s="147" t="s">
        <v>1376</v>
      </c>
      <c r="C1197" s="147" t="s">
        <v>3628</v>
      </c>
      <c r="D1197" s="147" t="s">
        <v>3520</v>
      </c>
      <c r="E1197" s="147">
        <v>13800</v>
      </c>
    </row>
    <row r="1198" spans="2:5" x14ac:dyDescent="0.4">
      <c r="B1198" s="147" t="s">
        <v>1377</v>
      </c>
      <c r="C1198" s="147" t="s">
        <v>3629</v>
      </c>
      <c r="D1198" s="147" t="s">
        <v>3520</v>
      </c>
      <c r="E1198" s="147">
        <v>3400</v>
      </c>
    </row>
    <row r="1199" spans="2:5" x14ac:dyDescent="0.4">
      <c r="B1199" s="147" t="s">
        <v>1818</v>
      </c>
      <c r="C1199" s="147" t="s">
        <v>2853</v>
      </c>
      <c r="D1199" s="147" t="s">
        <v>3519</v>
      </c>
      <c r="E1199" s="147">
        <v>7090</v>
      </c>
    </row>
    <row r="1200" spans="2:5" x14ac:dyDescent="0.4">
      <c r="B1200" s="147" t="s">
        <v>1819</v>
      </c>
      <c r="C1200" s="147" t="s">
        <v>2854</v>
      </c>
      <c r="D1200" s="147" t="s">
        <v>3403</v>
      </c>
      <c r="E1200" s="147">
        <v>1970</v>
      </c>
    </row>
    <row r="1201" spans="2:5" x14ac:dyDescent="0.4">
      <c r="B1201" s="147" t="s">
        <v>1820</v>
      </c>
      <c r="C1201" s="147" t="s">
        <v>2855</v>
      </c>
      <c r="D1201" s="147" t="s">
        <v>3402</v>
      </c>
      <c r="E1201" s="147">
        <v>1340</v>
      </c>
    </row>
    <row r="1202" spans="2:5" x14ac:dyDescent="0.4">
      <c r="B1202" s="147" t="s">
        <v>1821</v>
      </c>
      <c r="C1202" s="147" t="s">
        <v>3135</v>
      </c>
      <c r="D1202" s="147" t="s">
        <v>3408</v>
      </c>
      <c r="E1202" s="147">
        <v>926</v>
      </c>
    </row>
    <row r="1203" spans="2:5" x14ac:dyDescent="0.4">
      <c r="B1203" s="147" t="s">
        <v>1822</v>
      </c>
      <c r="C1203" s="147" t="s">
        <v>3277</v>
      </c>
      <c r="D1203" s="147" t="s">
        <v>3519</v>
      </c>
      <c r="E1203" s="147">
        <v>294</v>
      </c>
    </row>
    <row r="1204" spans="2:5" x14ac:dyDescent="0.4">
      <c r="B1204" s="147" t="s">
        <v>1823</v>
      </c>
      <c r="C1204" s="147" t="s">
        <v>3409</v>
      </c>
      <c r="D1204" s="147" t="s">
        <v>3403</v>
      </c>
      <c r="E1204" s="147">
        <v>47</v>
      </c>
    </row>
    <row r="1205" spans="2:5" x14ac:dyDescent="0.4">
      <c r="B1205" s="147" t="s">
        <v>1824</v>
      </c>
      <c r="C1205" s="147" t="s">
        <v>3410</v>
      </c>
      <c r="D1205" s="147" t="s">
        <v>3520</v>
      </c>
      <c r="E1205" s="147">
        <v>7770</v>
      </c>
    </row>
    <row r="1206" spans="2:5" x14ac:dyDescent="0.4">
      <c r="B1206" s="147" t="s">
        <v>1825</v>
      </c>
      <c r="C1206" s="147" t="s">
        <v>3411</v>
      </c>
      <c r="D1206" s="147" t="s">
        <v>3520</v>
      </c>
      <c r="E1206" s="147">
        <v>2330</v>
      </c>
    </row>
    <row r="1207" spans="2:5" x14ac:dyDescent="0.4">
      <c r="B1207" s="147" t="s">
        <v>1379</v>
      </c>
      <c r="C1207" s="147" t="s">
        <v>1378</v>
      </c>
      <c r="D1207" s="147" t="s">
        <v>3520</v>
      </c>
      <c r="E1207" s="147">
        <v>161</v>
      </c>
    </row>
    <row r="1208" spans="2:5" x14ac:dyDescent="0.4">
      <c r="B1208" s="147" t="s">
        <v>1381</v>
      </c>
      <c r="C1208" s="147" t="s">
        <v>1380</v>
      </c>
      <c r="D1208" s="147" t="s">
        <v>3520</v>
      </c>
      <c r="E1208" s="147">
        <v>163</v>
      </c>
    </row>
    <row r="1209" spans="2:5" x14ac:dyDescent="0.4">
      <c r="B1209" s="147" t="s">
        <v>1383</v>
      </c>
      <c r="C1209" s="147" t="s">
        <v>1382</v>
      </c>
      <c r="D1209" s="147" t="s">
        <v>3520</v>
      </c>
      <c r="E1209" s="147">
        <v>147</v>
      </c>
    </row>
    <row r="1210" spans="2:5" x14ac:dyDescent="0.4">
      <c r="B1210" s="147" t="s">
        <v>1385</v>
      </c>
      <c r="C1210" s="147" t="s">
        <v>1384</v>
      </c>
      <c r="D1210" s="147" t="s">
        <v>3520</v>
      </c>
      <c r="E1210" s="147">
        <v>299</v>
      </c>
    </row>
    <row r="1211" spans="2:5" x14ac:dyDescent="0.4">
      <c r="B1211" s="147" t="s">
        <v>1387</v>
      </c>
      <c r="C1211" s="147" t="s">
        <v>1386</v>
      </c>
      <c r="D1211" s="147" t="s">
        <v>3520</v>
      </c>
      <c r="E1211" s="147">
        <v>422</v>
      </c>
    </row>
    <row r="1212" spans="2:5" x14ac:dyDescent="0.4">
      <c r="B1212" s="147" t="s">
        <v>1390</v>
      </c>
      <c r="C1212" s="147" t="s">
        <v>1389</v>
      </c>
      <c r="D1212" s="147" t="s">
        <v>3521</v>
      </c>
      <c r="E1212" s="147">
        <v>2040</v>
      </c>
    </row>
    <row r="1213" spans="2:5" x14ac:dyDescent="0.4">
      <c r="B1213" s="147" t="s">
        <v>1392</v>
      </c>
      <c r="C1213" s="147" t="s">
        <v>1391</v>
      </c>
      <c r="D1213" s="147" t="s">
        <v>3520</v>
      </c>
      <c r="E1213" s="147">
        <v>757</v>
      </c>
    </row>
    <row r="1214" spans="2:5" x14ac:dyDescent="0.4">
      <c r="B1214" s="147" t="s">
        <v>1394</v>
      </c>
      <c r="C1214" s="147" t="s">
        <v>1393</v>
      </c>
      <c r="D1214" s="147" t="s">
        <v>3520</v>
      </c>
      <c r="E1214" s="147">
        <v>2330</v>
      </c>
    </row>
    <row r="1215" spans="2:5" x14ac:dyDescent="0.4">
      <c r="B1215" s="147" t="s">
        <v>1396</v>
      </c>
      <c r="C1215" s="147" t="s">
        <v>1395</v>
      </c>
      <c r="D1215" s="147" t="s">
        <v>3520</v>
      </c>
      <c r="E1215" s="147">
        <v>323</v>
      </c>
    </row>
    <row r="1216" spans="2:5" x14ac:dyDescent="0.4">
      <c r="B1216" s="147" t="s">
        <v>1398</v>
      </c>
      <c r="C1216" s="147" t="s">
        <v>1397</v>
      </c>
      <c r="D1216" s="147" t="s">
        <v>3520</v>
      </c>
      <c r="E1216" s="147">
        <v>209</v>
      </c>
    </row>
    <row r="1217" spans="2:5" x14ac:dyDescent="0.4">
      <c r="B1217" s="147" t="s">
        <v>1400</v>
      </c>
      <c r="C1217" s="147" t="s">
        <v>1399</v>
      </c>
      <c r="D1217" s="147" t="s">
        <v>3520</v>
      </c>
      <c r="E1217" s="147">
        <v>3910</v>
      </c>
    </row>
    <row r="1218" spans="2:5" x14ac:dyDescent="0.4">
      <c r="B1218" s="147" t="s">
        <v>1402</v>
      </c>
      <c r="C1218" s="147" t="s">
        <v>1401</v>
      </c>
      <c r="D1218" s="147" t="s">
        <v>3520</v>
      </c>
      <c r="E1218" s="147">
        <v>10200</v>
      </c>
    </row>
    <row r="1219" spans="2:5" x14ac:dyDescent="0.4">
      <c r="B1219" s="147" t="s">
        <v>1404</v>
      </c>
      <c r="C1219" s="147" t="s">
        <v>1403</v>
      </c>
      <c r="D1219" s="147" t="s">
        <v>3520</v>
      </c>
      <c r="E1219" s="147">
        <v>959</v>
      </c>
    </row>
    <row r="1220" spans="2:5" x14ac:dyDescent="0.4">
      <c r="B1220" s="147" t="s">
        <v>1406</v>
      </c>
      <c r="C1220" s="147" t="s">
        <v>1405</v>
      </c>
      <c r="D1220" s="147" t="s">
        <v>3520</v>
      </c>
      <c r="E1220" s="147">
        <v>2040</v>
      </c>
    </row>
    <row r="1221" spans="2:5" x14ac:dyDescent="0.4">
      <c r="B1221" s="147" t="s">
        <v>1408</v>
      </c>
      <c r="C1221" s="147" t="s">
        <v>1407</v>
      </c>
      <c r="D1221" s="147" t="s">
        <v>3520</v>
      </c>
      <c r="E1221" s="147">
        <v>764</v>
      </c>
    </row>
    <row r="1222" spans="2:5" x14ac:dyDescent="0.4">
      <c r="B1222" s="147" t="s">
        <v>1410</v>
      </c>
      <c r="C1222" s="147" t="s">
        <v>1409</v>
      </c>
      <c r="D1222" s="147" t="s">
        <v>3519</v>
      </c>
      <c r="E1222" s="147">
        <v>218</v>
      </c>
    </row>
    <row r="1223" spans="2:5" x14ac:dyDescent="0.4">
      <c r="B1223" s="147" t="s">
        <v>1412</v>
      </c>
      <c r="C1223" s="147" t="s">
        <v>1411</v>
      </c>
      <c r="D1223" s="147" t="s">
        <v>3519</v>
      </c>
      <c r="E1223" s="147">
        <v>246</v>
      </c>
    </row>
    <row r="1224" spans="2:5" x14ac:dyDescent="0.4">
      <c r="B1224" s="147" t="s">
        <v>1414</v>
      </c>
      <c r="C1224" s="147" t="s">
        <v>1413</v>
      </c>
      <c r="D1224" s="147" t="s">
        <v>3519</v>
      </c>
      <c r="E1224" s="147">
        <v>387</v>
      </c>
    </row>
    <row r="1225" spans="2:5" x14ac:dyDescent="0.4">
      <c r="B1225" s="147" t="s">
        <v>1416</v>
      </c>
      <c r="C1225" s="147" t="s">
        <v>1415</v>
      </c>
      <c r="D1225" s="147" t="s">
        <v>3519</v>
      </c>
      <c r="E1225" s="147">
        <v>452</v>
      </c>
    </row>
    <row r="1226" spans="2:5" x14ac:dyDescent="0.4">
      <c r="B1226" s="147" t="s">
        <v>1418</v>
      </c>
      <c r="C1226" s="147" t="s">
        <v>1417</v>
      </c>
      <c r="D1226" s="147" t="s">
        <v>3519</v>
      </c>
      <c r="E1226" s="147">
        <v>533</v>
      </c>
    </row>
    <row r="1227" spans="2:5" x14ac:dyDescent="0.4">
      <c r="B1227" s="147" t="s">
        <v>1421</v>
      </c>
      <c r="C1227" s="147" t="s">
        <v>2859</v>
      </c>
      <c r="D1227" s="147" t="s">
        <v>3402</v>
      </c>
      <c r="E1227" s="147">
        <v>10</v>
      </c>
    </row>
    <row r="1228" spans="2:5" x14ac:dyDescent="0.4">
      <c r="B1228" s="147" t="s">
        <v>1422</v>
      </c>
      <c r="C1228" s="147" t="s">
        <v>2860</v>
      </c>
      <c r="D1228" s="147" t="s">
        <v>3402</v>
      </c>
      <c r="E1228" s="147">
        <v>52</v>
      </c>
    </row>
    <row r="1229" spans="2:5" x14ac:dyDescent="0.4">
      <c r="B1229" s="147" t="s">
        <v>1424</v>
      </c>
      <c r="C1229" s="147" t="s">
        <v>1423</v>
      </c>
      <c r="D1229" s="147" t="s">
        <v>3401</v>
      </c>
      <c r="E1229" s="147">
        <v>29</v>
      </c>
    </row>
    <row r="1230" spans="2:5" x14ac:dyDescent="0.4">
      <c r="B1230" s="147" t="s">
        <v>1425</v>
      </c>
      <c r="C1230" s="147" t="s">
        <v>2861</v>
      </c>
      <c r="D1230" s="147" t="s">
        <v>3402</v>
      </c>
      <c r="E1230" s="147">
        <v>4</v>
      </c>
    </row>
    <row r="1231" spans="2:5" x14ac:dyDescent="0.4">
      <c r="B1231" s="147" t="s">
        <v>1426</v>
      </c>
      <c r="C1231" s="147" t="s">
        <v>2862</v>
      </c>
      <c r="D1231" s="147" t="s">
        <v>3402</v>
      </c>
      <c r="E1231" s="147">
        <v>4</v>
      </c>
    </row>
    <row r="1232" spans="2:5" x14ac:dyDescent="0.4">
      <c r="B1232" s="147" t="s">
        <v>1428</v>
      </c>
      <c r="C1232" s="147" t="s">
        <v>1427</v>
      </c>
      <c r="D1232" s="147" t="s">
        <v>3517</v>
      </c>
      <c r="E1232" s="147">
        <v>1870</v>
      </c>
    </row>
    <row r="1233" spans="2:5" x14ac:dyDescent="0.4">
      <c r="B1233" s="147" t="s">
        <v>1430</v>
      </c>
      <c r="C1233" s="147" t="s">
        <v>1429</v>
      </c>
      <c r="D1233" s="147" t="s">
        <v>3518</v>
      </c>
      <c r="E1233" s="147">
        <v>1010</v>
      </c>
    </row>
    <row r="1234" spans="2:5" x14ac:dyDescent="0.4">
      <c r="B1234" s="147" t="s">
        <v>1432</v>
      </c>
      <c r="C1234" s="147" t="s">
        <v>1431</v>
      </c>
      <c r="D1234" s="147" t="s">
        <v>3517</v>
      </c>
      <c r="E1234" s="147">
        <v>241</v>
      </c>
    </row>
    <row r="1235" spans="2:5" x14ac:dyDescent="0.4">
      <c r="B1235" s="147" t="s">
        <v>1434</v>
      </c>
      <c r="C1235" s="147" t="s">
        <v>1433</v>
      </c>
      <c r="D1235" s="147" t="s">
        <v>3518</v>
      </c>
      <c r="E1235" s="147">
        <v>235</v>
      </c>
    </row>
    <row r="1236" spans="2:5" x14ac:dyDescent="0.4">
      <c r="B1236" s="147" t="s">
        <v>1436</v>
      </c>
      <c r="C1236" s="147" t="s">
        <v>1435</v>
      </c>
      <c r="D1236" s="147" t="s">
        <v>3401</v>
      </c>
      <c r="E1236" s="147">
        <v>5</v>
      </c>
    </row>
    <row r="1237" spans="2:5" x14ac:dyDescent="0.4">
      <c r="B1237" s="147" t="s">
        <v>1438</v>
      </c>
      <c r="C1237" s="147" t="s">
        <v>1437</v>
      </c>
      <c r="D1237" s="147" t="s">
        <v>3404</v>
      </c>
      <c r="E1237" s="147">
        <v>3</v>
      </c>
    </row>
    <row r="1238" spans="2:5" x14ac:dyDescent="0.4">
      <c r="B1238" s="147" t="s">
        <v>1827</v>
      </c>
      <c r="C1238" s="147" t="s">
        <v>3136</v>
      </c>
      <c r="D1238" s="147" t="s">
        <v>3401</v>
      </c>
      <c r="E1238" s="147">
        <v>461</v>
      </c>
    </row>
    <row r="1239" spans="2:5" x14ac:dyDescent="0.4">
      <c r="B1239" s="147" t="s">
        <v>1828</v>
      </c>
      <c r="C1239" s="147" t="s">
        <v>3137</v>
      </c>
      <c r="D1239" s="147" t="s">
        <v>3401</v>
      </c>
      <c r="E1239" s="147">
        <v>1020</v>
      </c>
    </row>
    <row r="1240" spans="2:5" x14ac:dyDescent="0.4">
      <c r="B1240" s="147" t="s">
        <v>2865</v>
      </c>
      <c r="C1240" s="147" t="s">
        <v>3138</v>
      </c>
      <c r="D1240" s="147" t="s">
        <v>3401</v>
      </c>
      <c r="E1240" s="147">
        <v>259</v>
      </c>
    </row>
    <row r="1241" spans="2:5" x14ac:dyDescent="0.4">
      <c r="B1241" s="147" t="s">
        <v>1829</v>
      </c>
      <c r="C1241" s="147" t="s">
        <v>3139</v>
      </c>
      <c r="D1241" s="147" t="s">
        <v>3401</v>
      </c>
      <c r="E1241" s="147">
        <v>312</v>
      </c>
    </row>
    <row r="1242" spans="2:5" x14ac:dyDescent="0.4">
      <c r="B1242" s="147" t="s">
        <v>1439</v>
      </c>
      <c r="C1242" s="147" t="s">
        <v>2868</v>
      </c>
      <c r="D1242" s="147" t="s">
        <v>3401</v>
      </c>
      <c r="E1242" s="147">
        <v>103</v>
      </c>
    </row>
    <row r="1243" spans="2:5" x14ac:dyDescent="0.4">
      <c r="B1243" s="147" t="s">
        <v>1440</v>
      </c>
      <c r="C1243" s="147" t="s">
        <v>2869</v>
      </c>
      <c r="D1243" s="147" t="s">
        <v>3401</v>
      </c>
      <c r="E1243" s="147">
        <v>23</v>
      </c>
    </row>
    <row r="1244" spans="2:5" x14ac:dyDescent="0.4">
      <c r="B1244" s="147" t="s">
        <v>1442</v>
      </c>
      <c r="C1244" s="147" t="s">
        <v>1441</v>
      </c>
      <c r="D1244" s="147" t="s">
        <v>3401</v>
      </c>
      <c r="E1244" s="147">
        <v>703</v>
      </c>
    </row>
    <row r="1245" spans="2:5" x14ac:dyDescent="0.4">
      <c r="B1245" s="147" t="s">
        <v>1444</v>
      </c>
      <c r="C1245" s="147" t="s">
        <v>1443</v>
      </c>
      <c r="D1245" s="147" t="s">
        <v>3401</v>
      </c>
      <c r="E1245" s="147">
        <v>16</v>
      </c>
    </row>
    <row r="1246" spans="2:5" x14ac:dyDescent="0.4">
      <c r="B1246" s="147" t="s">
        <v>1446</v>
      </c>
      <c r="C1246" s="147" t="s">
        <v>1445</v>
      </c>
      <c r="D1246" s="147" t="s">
        <v>3520</v>
      </c>
      <c r="E1246" s="147">
        <v>420</v>
      </c>
    </row>
    <row r="1247" spans="2:5" x14ac:dyDescent="0.4">
      <c r="B1247" s="147" t="s">
        <v>1447</v>
      </c>
      <c r="C1247" s="147" t="s">
        <v>2870</v>
      </c>
      <c r="D1247" s="147" t="s">
        <v>3519</v>
      </c>
      <c r="E1247" s="147">
        <v>3780</v>
      </c>
    </row>
    <row r="1248" spans="2:5" x14ac:dyDescent="0.4">
      <c r="B1248" s="147" t="s">
        <v>1830</v>
      </c>
      <c r="C1248" s="147" t="s">
        <v>3412</v>
      </c>
      <c r="D1248" s="147"/>
      <c r="E1248" s="147">
        <v>17</v>
      </c>
    </row>
    <row r="1249" spans="2:5" x14ac:dyDescent="0.4">
      <c r="B1249" s="147" t="s">
        <v>1831</v>
      </c>
      <c r="C1249" s="147" t="s">
        <v>3413</v>
      </c>
      <c r="D1249" s="147"/>
      <c r="E1249" s="147">
        <v>17</v>
      </c>
    </row>
    <row r="1250" spans="2:5" x14ac:dyDescent="0.4">
      <c r="B1250" s="147" t="s">
        <v>1832</v>
      </c>
      <c r="C1250" s="147" t="s">
        <v>2872</v>
      </c>
      <c r="D1250" s="147"/>
      <c r="E1250" s="147">
        <v>11</v>
      </c>
    </row>
    <row r="1251" spans="2:5" x14ac:dyDescent="0.4">
      <c r="B1251" s="147" t="s">
        <v>1449</v>
      </c>
      <c r="C1251" s="147" t="s">
        <v>2873</v>
      </c>
      <c r="D1251" s="147"/>
      <c r="E1251" s="147">
        <v>554</v>
      </c>
    </row>
    <row r="1252" spans="2:5" x14ac:dyDescent="0.4">
      <c r="B1252" s="147" t="s">
        <v>1450</v>
      </c>
      <c r="C1252" s="147" t="s">
        <v>2874</v>
      </c>
      <c r="D1252" s="147"/>
      <c r="E1252" s="147">
        <v>884</v>
      </c>
    </row>
    <row r="1253" spans="2:5" x14ac:dyDescent="0.4">
      <c r="B1253" s="147" t="s">
        <v>1451</v>
      </c>
      <c r="C1253" s="147" t="s">
        <v>2875</v>
      </c>
      <c r="D1253" s="147"/>
      <c r="E1253" s="147">
        <v>5470</v>
      </c>
    </row>
    <row r="1254" spans="2:5" x14ac:dyDescent="0.4">
      <c r="B1254" s="147" t="s">
        <v>1452</v>
      </c>
      <c r="C1254" s="147" t="s">
        <v>2876</v>
      </c>
      <c r="D1254" s="147"/>
      <c r="E1254" s="147">
        <v>1040</v>
      </c>
    </row>
    <row r="1255" spans="2:5" x14ac:dyDescent="0.4">
      <c r="B1255" s="147" t="s">
        <v>1453</v>
      </c>
      <c r="C1255" s="147" t="s">
        <v>2877</v>
      </c>
      <c r="D1255" s="147"/>
      <c r="E1255" s="147">
        <v>1400</v>
      </c>
    </row>
    <row r="1256" spans="2:5" x14ac:dyDescent="0.4">
      <c r="B1256" s="147" t="s">
        <v>1454</v>
      </c>
      <c r="C1256" s="147" t="s">
        <v>3140</v>
      </c>
      <c r="D1256" s="147"/>
      <c r="E1256" s="147">
        <v>419</v>
      </c>
    </row>
    <row r="1257" spans="2:5" x14ac:dyDescent="0.4">
      <c r="B1257" s="147" t="s">
        <v>1455</v>
      </c>
      <c r="C1257" s="147" t="s">
        <v>3141</v>
      </c>
      <c r="D1257" s="147"/>
      <c r="E1257" s="147">
        <v>414</v>
      </c>
    </row>
    <row r="1258" spans="2:5" x14ac:dyDescent="0.4">
      <c r="B1258" s="147" t="s">
        <v>1456</v>
      </c>
      <c r="C1258" s="147" t="s">
        <v>2880</v>
      </c>
      <c r="D1258" s="147"/>
      <c r="E1258" s="147">
        <v>183</v>
      </c>
    </row>
    <row r="1259" spans="2:5" x14ac:dyDescent="0.4">
      <c r="B1259" s="147" t="s">
        <v>1457</v>
      </c>
      <c r="C1259" s="147" t="s">
        <v>2881</v>
      </c>
      <c r="D1259" s="147"/>
      <c r="E1259" s="147">
        <v>94</v>
      </c>
    </row>
    <row r="1260" spans="2:5" x14ac:dyDescent="0.4">
      <c r="B1260" s="147" t="s">
        <v>1458</v>
      </c>
      <c r="C1260" s="147" t="s">
        <v>2882</v>
      </c>
      <c r="D1260" s="147"/>
      <c r="E1260" s="147">
        <v>147</v>
      </c>
    </row>
    <row r="1261" spans="2:5" x14ac:dyDescent="0.4">
      <c r="B1261" s="147" t="s">
        <v>1459</v>
      </c>
      <c r="C1261" s="147" t="s">
        <v>2883</v>
      </c>
      <c r="D1261" s="147"/>
      <c r="E1261" s="147">
        <v>1600</v>
      </c>
    </row>
    <row r="1262" spans="2:5" x14ac:dyDescent="0.4">
      <c r="B1262" s="147" t="s">
        <v>1460</v>
      </c>
      <c r="C1262" s="147" t="s">
        <v>2884</v>
      </c>
      <c r="D1262" s="147"/>
      <c r="E1262" s="147">
        <v>2110</v>
      </c>
    </row>
    <row r="1263" spans="2:5" x14ac:dyDescent="0.4">
      <c r="B1263" s="147" t="s">
        <v>1461</v>
      </c>
      <c r="C1263" s="147" t="s">
        <v>2885</v>
      </c>
      <c r="D1263" s="147"/>
      <c r="E1263" s="147">
        <v>3870</v>
      </c>
    </row>
    <row r="1264" spans="2:5" x14ac:dyDescent="0.4">
      <c r="B1264" s="147" t="s">
        <v>1833</v>
      </c>
      <c r="C1264" s="147" t="s">
        <v>2887</v>
      </c>
      <c r="D1264" s="147"/>
      <c r="E1264" s="147">
        <v>17</v>
      </c>
    </row>
    <row r="1265" spans="2:5" x14ac:dyDescent="0.4">
      <c r="B1265" s="147" t="s">
        <v>1834</v>
      </c>
      <c r="C1265" s="147" t="s">
        <v>2888</v>
      </c>
      <c r="D1265" s="147"/>
      <c r="E1265" s="147">
        <v>18</v>
      </c>
    </row>
    <row r="1266" spans="2:5" x14ac:dyDescent="0.4">
      <c r="B1266" s="147" t="s">
        <v>1463</v>
      </c>
      <c r="C1266" s="147" t="s">
        <v>3142</v>
      </c>
      <c r="D1266" s="147"/>
      <c r="E1266" s="147">
        <v>3180</v>
      </c>
    </row>
    <row r="1267" spans="2:5" x14ac:dyDescent="0.4">
      <c r="B1267" s="147" t="s">
        <v>1465</v>
      </c>
      <c r="C1267" s="147" t="s">
        <v>3143</v>
      </c>
      <c r="D1267" s="147"/>
      <c r="E1267" s="147">
        <v>3080</v>
      </c>
    </row>
    <row r="1268" spans="2:5" x14ac:dyDescent="0.4">
      <c r="B1268" s="147" t="s">
        <v>1467</v>
      </c>
      <c r="C1268" s="147" t="s">
        <v>3144</v>
      </c>
      <c r="D1268" s="147"/>
      <c r="E1268" s="147">
        <v>4270</v>
      </c>
    </row>
    <row r="1269" spans="2:5" x14ac:dyDescent="0.4">
      <c r="B1269" s="147" t="s">
        <v>1835</v>
      </c>
      <c r="C1269" s="147" t="s">
        <v>3414</v>
      </c>
      <c r="D1269" s="147"/>
      <c r="E1269" s="147">
        <v>3240</v>
      </c>
    </row>
    <row r="1270" spans="2:5" x14ac:dyDescent="0.4">
      <c r="B1270" s="147" t="s">
        <v>1468</v>
      </c>
      <c r="C1270" s="147" t="s">
        <v>3145</v>
      </c>
      <c r="D1270" s="147"/>
      <c r="E1270" s="147">
        <v>4020</v>
      </c>
    </row>
    <row r="1271" spans="2:5" x14ac:dyDescent="0.4">
      <c r="B1271" s="147" t="s">
        <v>1469</v>
      </c>
      <c r="C1271" s="147" t="s">
        <v>3146</v>
      </c>
      <c r="D1271" s="147"/>
      <c r="E1271" s="147">
        <v>5690</v>
      </c>
    </row>
    <row r="1272" spans="2:5" x14ac:dyDescent="0.4">
      <c r="B1272" s="147" t="s">
        <v>1470</v>
      </c>
      <c r="C1272" s="147" t="s">
        <v>3147</v>
      </c>
      <c r="D1272" s="147"/>
      <c r="E1272" s="147">
        <v>3800</v>
      </c>
    </row>
    <row r="1273" spans="2:5" x14ac:dyDescent="0.4">
      <c r="B1273" s="147" t="s">
        <v>1471</v>
      </c>
      <c r="C1273" s="147" t="s">
        <v>3148</v>
      </c>
      <c r="D1273" s="147"/>
      <c r="E1273" s="147">
        <v>6080</v>
      </c>
    </row>
    <row r="1274" spans="2:5" x14ac:dyDescent="0.4">
      <c r="B1274" s="147" t="s">
        <v>1472</v>
      </c>
      <c r="C1274" s="147" t="s">
        <v>2893</v>
      </c>
      <c r="D1274" s="147"/>
      <c r="E1274" s="147">
        <v>4080</v>
      </c>
    </row>
    <row r="1275" spans="2:5" x14ac:dyDescent="0.4">
      <c r="B1275" s="147" t="s">
        <v>1473</v>
      </c>
      <c r="C1275" s="147" t="s">
        <v>2894</v>
      </c>
      <c r="D1275" s="147"/>
      <c r="E1275" s="147">
        <v>2030</v>
      </c>
    </row>
    <row r="1276" spans="2:5" x14ac:dyDescent="0.4">
      <c r="B1276" s="147" t="s">
        <v>1474</v>
      </c>
      <c r="C1276" s="147" t="s">
        <v>2895</v>
      </c>
      <c r="D1276" s="147"/>
      <c r="E1276" s="147">
        <v>6140</v>
      </c>
    </row>
    <row r="1277" spans="2:5" x14ac:dyDescent="0.4">
      <c r="B1277" s="147" t="s">
        <v>1475</v>
      </c>
      <c r="C1277" s="147" t="s">
        <v>2896</v>
      </c>
      <c r="D1277" s="147"/>
      <c r="E1277" s="147">
        <v>233</v>
      </c>
    </row>
    <row r="1278" spans="2:5" x14ac:dyDescent="0.4">
      <c r="B1278" s="147" t="s">
        <v>1476</v>
      </c>
      <c r="C1278" s="147" t="s">
        <v>3149</v>
      </c>
      <c r="D1278" s="147"/>
      <c r="E1278" s="147">
        <v>561</v>
      </c>
    </row>
    <row r="1279" spans="2:5" x14ac:dyDescent="0.4">
      <c r="B1279" s="147" t="s">
        <v>1477</v>
      </c>
      <c r="C1279" s="147" t="s">
        <v>3150</v>
      </c>
      <c r="D1279" s="147"/>
      <c r="E1279" s="147">
        <v>862</v>
      </c>
    </row>
    <row r="1280" spans="2:5" x14ac:dyDescent="0.4">
      <c r="B1280" s="147" t="s">
        <v>1478</v>
      </c>
      <c r="C1280" s="147" t="s">
        <v>3151</v>
      </c>
      <c r="D1280" s="147"/>
      <c r="E1280" s="147">
        <v>1650</v>
      </c>
    </row>
    <row r="1281" spans="2:5" x14ac:dyDescent="0.4">
      <c r="B1281" s="147" t="s">
        <v>1479</v>
      </c>
      <c r="C1281" s="147" t="s">
        <v>3152</v>
      </c>
      <c r="D1281" s="147"/>
      <c r="E1281" s="147">
        <v>2030</v>
      </c>
    </row>
    <row r="1282" spans="2:5" x14ac:dyDescent="0.4">
      <c r="B1282" s="147" t="s">
        <v>1480</v>
      </c>
      <c r="C1282" s="147" t="s">
        <v>2901</v>
      </c>
      <c r="D1282" s="147"/>
      <c r="E1282" s="147">
        <v>741</v>
      </c>
    </row>
    <row r="1283" spans="2:5" x14ac:dyDescent="0.4">
      <c r="B1283" s="147" t="s">
        <v>1481</v>
      </c>
      <c r="C1283" s="147" t="s">
        <v>2902</v>
      </c>
      <c r="D1283" s="147"/>
      <c r="E1283" s="147">
        <v>2060</v>
      </c>
    </row>
    <row r="1284" spans="2:5" x14ac:dyDescent="0.4">
      <c r="B1284" s="147" t="s">
        <v>1482</v>
      </c>
      <c r="C1284" s="147" t="s">
        <v>3278</v>
      </c>
      <c r="D1284" s="147"/>
      <c r="E1284" s="147">
        <v>1440</v>
      </c>
    </row>
    <row r="1285" spans="2:5" x14ac:dyDescent="0.4">
      <c r="B1285" s="147" t="s">
        <v>1483</v>
      </c>
      <c r="C1285" s="147" t="s">
        <v>3279</v>
      </c>
      <c r="D1285" s="147"/>
      <c r="E1285" s="147">
        <v>1500</v>
      </c>
    </row>
    <row r="1286" spans="2:5" x14ac:dyDescent="0.4">
      <c r="B1286" s="147" t="s">
        <v>1484</v>
      </c>
      <c r="C1286" s="147" t="s">
        <v>3280</v>
      </c>
      <c r="D1286" s="147"/>
      <c r="E1286" s="147">
        <v>1450</v>
      </c>
    </row>
    <row r="1287" spans="2:5" x14ac:dyDescent="0.4">
      <c r="B1287" s="147" t="s">
        <v>1485</v>
      </c>
      <c r="C1287" s="147" t="s">
        <v>3281</v>
      </c>
      <c r="D1287" s="147"/>
      <c r="E1287" s="147">
        <v>1520</v>
      </c>
    </row>
    <row r="1288" spans="2:5" x14ac:dyDescent="0.4">
      <c r="B1288" s="147" t="s">
        <v>1486</v>
      </c>
      <c r="C1288" s="147" t="s">
        <v>3282</v>
      </c>
      <c r="D1288" s="147"/>
      <c r="E1288" s="147">
        <v>2220</v>
      </c>
    </row>
    <row r="1289" spans="2:5" x14ac:dyDescent="0.4">
      <c r="B1289" s="147" t="s">
        <v>1487</v>
      </c>
      <c r="C1289" s="147" t="s">
        <v>3283</v>
      </c>
      <c r="D1289" s="147"/>
      <c r="E1289" s="147">
        <v>5590</v>
      </c>
    </row>
    <row r="1290" spans="2:5" x14ac:dyDescent="0.4">
      <c r="B1290" s="147" t="s">
        <v>1493</v>
      </c>
      <c r="C1290" s="147" t="s">
        <v>2914</v>
      </c>
      <c r="D1290" s="147"/>
      <c r="E1290" s="147">
        <v>21700</v>
      </c>
    </row>
    <row r="1291" spans="2:5" x14ac:dyDescent="0.4">
      <c r="B1291" s="147" t="s">
        <v>1494</v>
      </c>
      <c r="C1291" s="147" t="s">
        <v>2915</v>
      </c>
      <c r="D1291" s="147" t="s">
        <v>3503</v>
      </c>
      <c r="E1291" s="147">
        <v>6</v>
      </c>
    </row>
    <row r="1292" spans="2:5" x14ac:dyDescent="0.4">
      <c r="B1292" s="147" t="s">
        <v>1495</v>
      </c>
      <c r="C1292" s="147" t="s">
        <v>2916</v>
      </c>
      <c r="D1292" s="147" t="s">
        <v>3503</v>
      </c>
      <c r="E1292" s="147">
        <v>10</v>
      </c>
    </row>
    <row r="1293" spans="2:5" x14ac:dyDescent="0.4">
      <c r="B1293" s="147" t="s">
        <v>1496</v>
      </c>
      <c r="C1293" s="147" t="s">
        <v>2917</v>
      </c>
      <c r="D1293" s="147" t="s">
        <v>3509</v>
      </c>
      <c r="E1293" s="147">
        <v>35</v>
      </c>
    </row>
    <row r="1294" spans="2:5" x14ac:dyDescent="0.4">
      <c r="B1294" s="147" t="s">
        <v>1497</v>
      </c>
      <c r="C1294" s="147" t="s">
        <v>2918</v>
      </c>
      <c r="D1294" s="147" t="s">
        <v>3503</v>
      </c>
      <c r="E1294" s="147">
        <v>25</v>
      </c>
    </row>
    <row r="1295" spans="2:5" x14ac:dyDescent="0.4">
      <c r="B1295" s="147" t="s">
        <v>1498</v>
      </c>
      <c r="C1295" s="147" t="s">
        <v>3158</v>
      </c>
      <c r="D1295" s="147"/>
      <c r="E1295" s="147">
        <v>1080</v>
      </c>
    </row>
    <row r="1296" spans="2:5" x14ac:dyDescent="0.4">
      <c r="B1296" s="147" t="s">
        <v>1499</v>
      </c>
      <c r="C1296" s="147" t="s">
        <v>3159</v>
      </c>
      <c r="D1296" s="147"/>
      <c r="E1296" s="147">
        <v>142</v>
      </c>
    </row>
    <row r="1297" spans="2:5" x14ac:dyDescent="0.4">
      <c r="B1297" s="147" t="s">
        <v>1500</v>
      </c>
      <c r="C1297" s="147" t="s">
        <v>3160</v>
      </c>
      <c r="D1297" s="147"/>
      <c r="E1297" s="147">
        <v>309</v>
      </c>
    </row>
    <row r="1298" spans="2:5" x14ac:dyDescent="0.4">
      <c r="B1298" s="147" t="s">
        <v>1501</v>
      </c>
      <c r="C1298" s="147" t="s">
        <v>2922</v>
      </c>
      <c r="D1298" s="147"/>
      <c r="E1298" s="147">
        <v>1100000</v>
      </c>
    </row>
    <row r="1299" spans="2:5" x14ac:dyDescent="0.4">
      <c r="B1299" s="147" t="s">
        <v>1836</v>
      </c>
      <c r="C1299" s="147" t="s">
        <v>3415</v>
      </c>
      <c r="D1299" s="147"/>
      <c r="E1299" s="147">
        <v>492</v>
      </c>
    </row>
    <row r="1300" spans="2:5" x14ac:dyDescent="0.4">
      <c r="B1300" s="147" t="s">
        <v>1837</v>
      </c>
      <c r="C1300" s="147" t="s">
        <v>3416</v>
      </c>
      <c r="D1300" s="147"/>
      <c r="E1300" s="147">
        <v>1000</v>
      </c>
    </row>
    <row r="1301" spans="2:5" x14ac:dyDescent="0.4">
      <c r="B1301" s="147" t="s">
        <v>3417</v>
      </c>
      <c r="C1301" s="147" t="s">
        <v>3418</v>
      </c>
      <c r="D1301" s="147"/>
      <c r="E1301" s="147">
        <v>675</v>
      </c>
    </row>
    <row r="1302" spans="2:5" x14ac:dyDescent="0.4">
      <c r="B1302" s="147" t="s">
        <v>1838</v>
      </c>
      <c r="C1302" s="147" t="s">
        <v>3419</v>
      </c>
      <c r="D1302" s="147"/>
      <c r="E1302" s="147">
        <v>1150</v>
      </c>
    </row>
    <row r="1303" spans="2:5" x14ac:dyDescent="0.4">
      <c r="B1303" s="147" t="s">
        <v>1839</v>
      </c>
      <c r="C1303" s="147" t="s">
        <v>3420</v>
      </c>
      <c r="D1303" s="147"/>
      <c r="E1303" s="147">
        <v>16800</v>
      </c>
    </row>
    <row r="1304" spans="2:5" x14ac:dyDescent="0.4">
      <c r="B1304" s="147" t="s">
        <v>1840</v>
      </c>
      <c r="C1304" s="147" t="s">
        <v>3421</v>
      </c>
      <c r="D1304" s="147"/>
      <c r="E1304" s="147">
        <v>22100</v>
      </c>
    </row>
    <row r="1305" spans="2:5" x14ac:dyDescent="0.4">
      <c r="B1305" s="147" t="s">
        <v>3422</v>
      </c>
      <c r="C1305" s="147" t="s">
        <v>3630</v>
      </c>
      <c r="D1305" s="147"/>
      <c r="E1305" s="147">
        <v>51100</v>
      </c>
    </row>
    <row r="1306" spans="2:5" x14ac:dyDescent="0.4">
      <c r="B1306" s="147"/>
      <c r="C1306" s="147"/>
      <c r="D1306" s="147"/>
      <c r="E1306" s="147"/>
    </row>
    <row r="1307" spans="2:5" x14ac:dyDescent="0.4">
      <c r="B1307" s="147"/>
      <c r="C1307" s="147"/>
      <c r="D1307" s="147"/>
      <c r="E1307" s="147"/>
    </row>
    <row r="1308" spans="2:5" x14ac:dyDescent="0.4">
      <c r="B1308" s="147"/>
      <c r="C1308" s="147"/>
      <c r="D1308" s="147"/>
      <c r="E1308" s="147"/>
    </row>
    <row r="1309" spans="2:5" x14ac:dyDescent="0.4">
      <c r="B1309" s="147"/>
      <c r="C1309" s="147"/>
      <c r="D1309" s="147"/>
      <c r="E1309" s="147"/>
    </row>
    <row r="1310" spans="2:5" x14ac:dyDescent="0.4">
      <c r="B1310" s="147"/>
      <c r="C1310" s="147"/>
      <c r="D1310" s="147"/>
      <c r="E1310" s="147"/>
    </row>
    <row r="1311" spans="2:5" x14ac:dyDescent="0.4">
      <c r="B1311" s="147"/>
      <c r="C1311" s="147"/>
      <c r="D1311" s="147"/>
      <c r="E1311" s="147"/>
    </row>
    <row r="1312" spans="2:5" x14ac:dyDescent="0.4">
      <c r="B1312" s="147"/>
      <c r="C1312" s="147"/>
      <c r="D1312" s="147"/>
      <c r="E1312" s="147"/>
    </row>
    <row r="1313" spans="2:5" x14ac:dyDescent="0.4">
      <c r="B1313" s="147"/>
      <c r="C1313" s="147"/>
      <c r="D1313" s="147"/>
      <c r="E1313" s="147"/>
    </row>
    <row r="1314" spans="2:5" x14ac:dyDescent="0.4">
      <c r="B1314" s="147"/>
      <c r="C1314" s="147"/>
      <c r="D1314" s="147"/>
      <c r="E1314" s="147"/>
    </row>
    <row r="1315" spans="2:5" x14ac:dyDescent="0.4">
      <c r="B1315" s="147"/>
      <c r="C1315" s="147"/>
      <c r="D1315" s="147"/>
      <c r="E1315" s="147"/>
    </row>
    <row r="1316" spans="2:5" x14ac:dyDescent="0.4">
      <c r="B1316" s="147"/>
      <c r="C1316" s="147"/>
      <c r="D1316" s="147"/>
      <c r="E1316" s="147"/>
    </row>
    <row r="1317" spans="2:5" x14ac:dyDescent="0.4">
      <c r="B1317" s="147"/>
      <c r="C1317" s="147"/>
      <c r="D1317" s="147"/>
      <c r="E1317" s="147"/>
    </row>
    <row r="1318" spans="2:5" x14ac:dyDescent="0.4">
      <c r="B1318" s="147"/>
      <c r="C1318" s="147"/>
      <c r="D1318" s="147"/>
      <c r="E1318" s="147"/>
    </row>
    <row r="1319" spans="2:5" x14ac:dyDescent="0.4">
      <c r="B1319" s="147"/>
      <c r="C1319" s="147"/>
      <c r="D1319" s="147"/>
      <c r="E1319" s="147"/>
    </row>
    <row r="1320" spans="2:5" x14ac:dyDescent="0.4">
      <c r="B1320" s="147"/>
      <c r="C1320" s="147"/>
      <c r="D1320" s="147"/>
      <c r="E1320" s="147"/>
    </row>
    <row r="1321" spans="2:5" x14ac:dyDescent="0.4">
      <c r="B1321" s="147"/>
      <c r="C1321" s="147"/>
      <c r="D1321" s="147"/>
      <c r="E1321" s="147"/>
    </row>
    <row r="1322" spans="2:5" x14ac:dyDescent="0.4">
      <c r="B1322" s="147"/>
      <c r="C1322" s="147"/>
      <c r="D1322" s="147"/>
      <c r="E1322" s="147"/>
    </row>
    <row r="1323" spans="2:5" x14ac:dyDescent="0.4">
      <c r="B1323" s="147"/>
      <c r="C1323" s="147"/>
      <c r="D1323" s="147"/>
      <c r="E1323" s="147"/>
    </row>
    <row r="1324" spans="2:5" x14ac:dyDescent="0.4">
      <c r="B1324" s="147"/>
      <c r="C1324" s="147"/>
      <c r="D1324" s="147"/>
      <c r="E1324" s="147"/>
    </row>
    <row r="1325" spans="2:5" x14ac:dyDescent="0.4">
      <c r="B1325" s="147"/>
      <c r="C1325" s="147"/>
      <c r="D1325" s="147"/>
      <c r="E1325" s="147"/>
    </row>
    <row r="1326" spans="2:5" x14ac:dyDescent="0.4">
      <c r="B1326" s="147"/>
      <c r="C1326" s="147"/>
      <c r="D1326" s="147"/>
      <c r="E1326" s="147"/>
    </row>
    <row r="1327" spans="2:5" x14ac:dyDescent="0.4">
      <c r="B1327" s="147"/>
      <c r="C1327" s="147"/>
      <c r="D1327" s="147"/>
      <c r="E1327" s="147"/>
    </row>
    <row r="1328" spans="2:5" x14ac:dyDescent="0.4">
      <c r="B1328" s="147"/>
      <c r="C1328" s="147"/>
      <c r="D1328" s="147"/>
      <c r="E1328" s="147"/>
    </row>
    <row r="1329" spans="2:5" x14ac:dyDescent="0.4">
      <c r="B1329" s="147"/>
      <c r="C1329" s="147"/>
      <c r="D1329" s="147"/>
      <c r="E1329" s="147"/>
    </row>
    <row r="1330" spans="2:5" x14ac:dyDescent="0.4">
      <c r="B1330" s="147"/>
      <c r="C1330" s="147"/>
      <c r="D1330" s="147"/>
      <c r="E1330" s="147"/>
    </row>
    <row r="1331" spans="2:5" x14ac:dyDescent="0.4">
      <c r="B1331" s="147"/>
      <c r="C1331" s="147"/>
      <c r="D1331" s="147"/>
      <c r="E1331" s="147"/>
    </row>
    <row r="1332" spans="2:5" x14ac:dyDescent="0.4">
      <c r="B1332" s="147"/>
      <c r="C1332" s="147"/>
      <c r="D1332" s="147"/>
      <c r="E1332" s="147"/>
    </row>
    <row r="1333" spans="2:5" x14ac:dyDescent="0.4">
      <c r="B1333" s="147"/>
      <c r="C1333" s="147"/>
      <c r="D1333" s="147"/>
      <c r="E1333" s="147"/>
    </row>
    <row r="1334" spans="2:5" x14ac:dyDescent="0.4">
      <c r="B1334" s="147"/>
      <c r="C1334" s="147"/>
      <c r="D1334" s="147"/>
      <c r="E1334" s="147"/>
    </row>
    <row r="1335" spans="2:5" x14ac:dyDescent="0.4">
      <c r="B1335" s="147"/>
      <c r="C1335" s="147"/>
      <c r="D1335" s="147"/>
      <c r="E1335" s="147"/>
    </row>
    <row r="1336" spans="2:5" x14ac:dyDescent="0.4">
      <c r="B1336" s="147"/>
      <c r="C1336" s="147"/>
      <c r="D1336" s="147"/>
      <c r="E1336" s="147"/>
    </row>
    <row r="1337" spans="2:5" x14ac:dyDescent="0.4">
      <c r="B1337" s="147"/>
      <c r="C1337" s="147"/>
      <c r="D1337" s="147"/>
      <c r="E1337" s="147"/>
    </row>
    <row r="1338" spans="2:5" x14ac:dyDescent="0.4">
      <c r="B1338" s="147"/>
      <c r="C1338" s="147"/>
      <c r="D1338" s="147"/>
      <c r="E1338" s="147"/>
    </row>
    <row r="1339" spans="2:5" x14ac:dyDescent="0.4">
      <c r="B1339" s="147"/>
      <c r="C1339" s="147"/>
      <c r="D1339" s="147"/>
      <c r="E1339" s="147"/>
    </row>
    <row r="1340" spans="2:5" x14ac:dyDescent="0.4">
      <c r="B1340" s="147"/>
      <c r="C1340" s="147"/>
      <c r="D1340" s="147"/>
      <c r="E1340" s="147"/>
    </row>
    <row r="1341" spans="2:5" x14ac:dyDescent="0.4">
      <c r="B1341" s="147"/>
      <c r="C1341" s="147"/>
      <c r="D1341" s="147"/>
      <c r="E1341" s="147"/>
    </row>
    <row r="1342" spans="2:5" x14ac:dyDescent="0.4">
      <c r="B1342" s="147"/>
      <c r="C1342" s="147"/>
      <c r="D1342" s="147"/>
      <c r="E1342" s="147"/>
    </row>
    <row r="1343" spans="2:5" x14ac:dyDescent="0.4">
      <c r="B1343" s="147"/>
      <c r="C1343" s="147"/>
      <c r="D1343" s="147"/>
      <c r="E1343" s="147"/>
    </row>
    <row r="1344" spans="2:5" x14ac:dyDescent="0.4">
      <c r="B1344" s="147"/>
      <c r="C1344" s="147"/>
      <c r="D1344" s="147"/>
      <c r="E1344" s="147"/>
    </row>
    <row r="1345" spans="2:5" x14ac:dyDescent="0.4">
      <c r="B1345" s="147"/>
      <c r="C1345" s="147"/>
      <c r="D1345" s="147"/>
      <c r="E1345" s="147"/>
    </row>
    <row r="1346" spans="2:5" x14ac:dyDescent="0.4">
      <c r="B1346" s="147"/>
      <c r="C1346" s="147"/>
      <c r="D1346" s="147"/>
      <c r="E1346" s="147"/>
    </row>
    <row r="1347" spans="2:5" x14ac:dyDescent="0.4">
      <c r="B1347" s="147"/>
      <c r="C1347" s="147"/>
      <c r="D1347" s="147"/>
      <c r="E1347" s="147"/>
    </row>
    <row r="1348" spans="2:5" x14ac:dyDescent="0.4">
      <c r="B1348" s="147"/>
      <c r="C1348" s="147"/>
      <c r="D1348" s="147"/>
      <c r="E1348" s="147"/>
    </row>
    <row r="1349" spans="2:5" x14ac:dyDescent="0.4">
      <c r="B1349" s="147"/>
      <c r="C1349" s="147"/>
      <c r="D1349" s="147"/>
      <c r="E1349" s="147"/>
    </row>
    <row r="1350" spans="2:5" x14ac:dyDescent="0.4">
      <c r="B1350" s="147"/>
      <c r="C1350" s="147"/>
      <c r="D1350" s="147"/>
      <c r="E1350" s="147"/>
    </row>
    <row r="1351" spans="2:5" x14ac:dyDescent="0.4">
      <c r="B1351" s="147"/>
      <c r="C1351" s="147"/>
      <c r="D1351" s="147"/>
      <c r="E1351" s="147"/>
    </row>
    <row r="1352" spans="2:5" x14ac:dyDescent="0.4">
      <c r="B1352" s="147"/>
      <c r="C1352" s="147"/>
      <c r="D1352" s="147"/>
      <c r="E1352" s="147"/>
    </row>
    <row r="1353" spans="2:5" x14ac:dyDescent="0.4">
      <c r="B1353" s="147"/>
      <c r="C1353" s="147"/>
      <c r="D1353" s="147"/>
      <c r="E1353" s="147"/>
    </row>
    <row r="1354" spans="2:5" x14ac:dyDescent="0.4">
      <c r="B1354" s="147"/>
      <c r="C1354" s="147"/>
      <c r="D1354" s="147"/>
      <c r="E1354" s="147"/>
    </row>
    <row r="1355" spans="2:5" x14ac:dyDescent="0.4">
      <c r="B1355" s="147"/>
      <c r="C1355" s="147"/>
      <c r="D1355" s="147"/>
      <c r="E1355" s="147"/>
    </row>
    <row r="1356" spans="2:5" x14ac:dyDescent="0.4">
      <c r="B1356" s="147"/>
      <c r="C1356" s="147"/>
      <c r="D1356" s="147"/>
      <c r="E1356" s="147"/>
    </row>
    <row r="1357" spans="2:5" x14ac:dyDescent="0.4">
      <c r="B1357" s="147"/>
      <c r="C1357" s="147"/>
      <c r="D1357" s="147"/>
      <c r="E1357" s="147"/>
    </row>
    <row r="1358" spans="2:5" x14ac:dyDescent="0.4">
      <c r="B1358" s="147"/>
      <c r="C1358" s="147"/>
      <c r="D1358" s="147"/>
      <c r="E1358" s="147"/>
    </row>
    <row r="1359" spans="2:5" x14ac:dyDescent="0.4">
      <c r="B1359" s="147"/>
      <c r="C1359" s="147"/>
      <c r="D1359" s="147"/>
      <c r="E1359" s="147"/>
    </row>
    <row r="1360" spans="2:5" x14ac:dyDescent="0.4">
      <c r="B1360" s="147"/>
      <c r="C1360" s="147"/>
      <c r="D1360" s="147"/>
      <c r="E1360" s="147"/>
    </row>
    <row r="1361" spans="2:5" x14ac:dyDescent="0.4">
      <c r="B1361" s="147"/>
      <c r="C1361" s="147"/>
      <c r="D1361" s="147"/>
      <c r="E1361" s="147"/>
    </row>
    <row r="1362" spans="2:5" x14ac:dyDescent="0.4">
      <c r="B1362" s="147"/>
      <c r="C1362" s="147"/>
      <c r="D1362" s="147"/>
      <c r="E1362" s="147"/>
    </row>
    <row r="1363" spans="2:5" x14ac:dyDescent="0.4">
      <c r="B1363" s="147"/>
      <c r="C1363" s="147"/>
      <c r="D1363" s="147"/>
      <c r="E1363" s="147"/>
    </row>
    <row r="1364" spans="2:5" x14ac:dyDescent="0.4">
      <c r="B1364" s="147"/>
      <c r="C1364" s="147"/>
      <c r="D1364" s="147"/>
      <c r="E1364" s="147"/>
    </row>
    <row r="1365" spans="2:5" x14ac:dyDescent="0.4">
      <c r="B1365" s="147"/>
      <c r="C1365" s="147"/>
      <c r="D1365" s="147"/>
      <c r="E1365" s="147"/>
    </row>
    <row r="1366" spans="2:5" x14ac:dyDescent="0.4">
      <c r="B1366" s="147"/>
      <c r="C1366" s="147"/>
      <c r="D1366" s="147"/>
      <c r="E1366" s="147"/>
    </row>
    <row r="1367" spans="2:5" x14ac:dyDescent="0.4">
      <c r="B1367" s="147"/>
      <c r="C1367" s="147"/>
      <c r="D1367" s="147"/>
      <c r="E1367" s="147"/>
    </row>
    <row r="1368" spans="2:5" x14ac:dyDescent="0.4">
      <c r="B1368" s="147"/>
      <c r="C1368" s="147"/>
      <c r="D1368" s="147"/>
      <c r="E1368" s="147"/>
    </row>
    <row r="1369" spans="2:5" x14ac:dyDescent="0.4">
      <c r="B1369" s="147"/>
      <c r="C1369" s="147"/>
      <c r="D1369" s="147"/>
      <c r="E1369" s="147"/>
    </row>
    <row r="1370" spans="2:5" x14ac:dyDescent="0.4">
      <c r="B1370" s="147"/>
      <c r="C1370" s="147"/>
      <c r="D1370" s="147"/>
      <c r="E1370" s="147"/>
    </row>
    <row r="1371" spans="2:5" x14ac:dyDescent="0.4">
      <c r="B1371" s="147"/>
      <c r="C1371" s="147"/>
      <c r="D1371" s="147"/>
      <c r="E1371" s="147"/>
    </row>
    <row r="1372" spans="2:5" x14ac:dyDescent="0.4">
      <c r="B1372" s="147"/>
      <c r="C1372" s="147"/>
      <c r="D1372" s="147"/>
      <c r="E1372" s="147"/>
    </row>
    <row r="1373" spans="2:5" x14ac:dyDescent="0.4">
      <c r="B1373" s="147"/>
      <c r="C1373" s="147"/>
      <c r="D1373" s="147"/>
      <c r="E1373" s="147"/>
    </row>
    <row r="1374" spans="2:5" x14ac:dyDescent="0.4">
      <c r="B1374" s="147"/>
      <c r="C1374" s="147"/>
      <c r="D1374" s="147"/>
      <c r="E1374" s="147"/>
    </row>
    <row r="1375" spans="2:5" x14ac:dyDescent="0.4">
      <c r="B1375" s="147"/>
      <c r="C1375" s="147"/>
      <c r="D1375" s="147"/>
      <c r="E1375" s="147"/>
    </row>
    <row r="1376" spans="2:5" x14ac:dyDescent="0.4">
      <c r="B1376" s="147"/>
      <c r="C1376" s="147"/>
      <c r="D1376" s="147"/>
      <c r="E1376" s="147"/>
    </row>
    <row r="1377" spans="2:5" x14ac:dyDescent="0.4">
      <c r="B1377" s="147"/>
      <c r="C1377" s="147"/>
      <c r="D1377" s="147"/>
      <c r="E1377" s="147"/>
    </row>
    <row r="1378" spans="2:5" x14ac:dyDescent="0.4">
      <c r="B1378" s="147"/>
      <c r="C1378" s="147"/>
      <c r="D1378" s="147"/>
      <c r="E1378" s="147"/>
    </row>
    <row r="1379" spans="2:5" x14ac:dyDescent="0.4">
      <c r="B1379" s="147"/>
      <c r="C1379" s="147"/>
      <c r="D1379" s="147"/>
      <c r="E1379" s="147"/>
    </row>
    <row r="1380" spans="2:5" x14ac:dyDescent="0.4">
      <c r="B1380" s="147"/>
      <c r="C1380" s="147"/>
      <c r="D1380" s="147"/>
      <c r="E1380" s="147"/>
    </row>
    <row r="1381" spans="2:5" x14ac:dyDescent="0.4">
      <c r="B1381" s="147"/>
      <c r="C1381" s="147"/>
      <c r="D1381" s="147"/>
      <c r="E1381" s="147"/>
    </row>
    <row r="1382" spans="2:5" x14ac:dyDescent="0.4">
      <c r="B1382" s="147"/>
      <c r="C1382" s="147"/>
      <c r="D1382" s="147"/>
      <c r="E1382" s="147"/>
    </row>
    <row r="1383" spans="2:5" x14ac:dyDescent="0.4">
      <c r="B1383" s="147"/>
      <c r="C1383" s="147"/>
      <c r="D1383" s="147"/>
      <c r="E1383" s="147"/>
    </row>
    <row r="1384" spans="2:5" x14ac:dyDescent="0.4">
      <c r="B1384" s="147"/>
      <c r="C1384" s="147"/>
      <c r="D1384" s="147"/>
      <c r="E1384" s="147"/>
    </row>
    <row r="1385" spans="2:5" x14ac:dyDescent="0.4">
      <c r="B1385" s="147"/>
      <c r="C1385" s="147"/>
      <c r="D1385" s="147"/>
      <c r="E1385" s="147"/>
    </row>
    <row r="1386" spans="2:5" x14ac:dyDescent="0.4">
      <c r="B1386" s="147"/>
      <c r="C1386" s="147"/>
      <c r="D1386" s="147"/>
      <c r="E1386" s="147"/>
    </row>
    <row r="1387" spans="2:5" x14ac:dyDescent="0.4">
      <c r="B1387" s="147"/>
      <c r="C1387" s="147"/>
      <c r="D1387" s="147"/>
      <c r="E1387" s="147"/>
    </row>
    <row r="1388" spans="2:5" x14ac:dyDescent="0.4">
      <c r="B1388" s="147"/>
      <c r="C1388" s="147"/>
      <c r="D1388" s="147"/>
      <c r="E1388" s="147"/>
    </row>
    <row r="1389" spans="2:5" x14ac:dyDescent="0.4">
      <c r="B1389" s="147"/>
      <c r="C1389" s="147"/>
      <c r="D1389" s="147"/>
      <c r="E1389" s="147"/>
    </row>
    <row r="1390" spans="2:5" x14ac:dyDescent="0.4">
      <c r="B1390" s="147"/>
      <c r="C1390" s="147"/>
      <c r="D1390" s="147"/>
      <c r="E1390" s="147"/>
    </row>
    <row r="1391" spans="2:5" x14ac:dyDescent="0.4">
      <c r="B1391" s="147"/>
      <c r="C1391" s="147"/>
      <c r="D1391" s="147"/>
      <c r="E1391" s="147"/>
    </row>
    <row r="1392" spans="2:5" x14ac:dyDescent="0.4">
      <c r="B1392" s="147"/>
      <c r="C1392" s="147"/>
      <c r="D1392" s="147"/>
      <c r="E1392" s="147"/>
    </row>
    <row r="1393" spans="2:5" x14ac:dyDescent="0.4">
      <c r="B1393" s="147"/>
      <c r="C1393" s="147"/>
      <c r="D1393" s="147"/>
      <c r="E1393" s="147"/>
    </row>
    <row r="1394" spans="2:5" x14ac:dyDescent="0.4">
      <c r="B1394" s="147"/>
      <c r="C1394" s="147"/>
      <c r="D1394" s="147"/>
      <c r="E1394" s="147"/>
    </row>
    <row r="1395" spans="2:5" x14ac:dyDescent="0.4">
      <c r="B1395" s="147"/>
      <c r="C1395" s="147"/>
      <c r="D1395" s="147"/>
      <c r="E1395" s="147"/>
    </row>
    <row r="1396" spans="2:5" x14ac:dyDescent="0.4">
      <c r="B1396" s="147"/>
      <c r="C1396" s="147"/>
      <c r="D1396" s="147"/>
      <c r="E1396" s="147"/>
    </row>
    <row r="1397" spans="2:5" x14ac:dyDescent="0.4">
      <c r="B1397" s="147"/>
      <c r="C1397" s="147"/>
      <c r="D1397" s="147"/>
      <c r="E1397" s="147"/>
    </row>
    <row r="1398" spans="2:5" x14ac:dyDescent="0.4">
      <c r="B1398" s="147"/>
      <c r="C1398" s="147"/>
      <c r="D1398" s="147"/>
      <c r="E1398" s="147"/>
    </row>
    <row r="1399" spans="2:5" x14ac:dyDescent="0.4">
      <c r="B1399" s="147"/>
      <c r="C1399" s="147"/>
      <c r="D1399" s="147"/>
      <c r="E1399" s="147"/>
    </row>
    <row r="1400" spans="2:5" x14ac:dyDescent="0.4">
      <c r="B1400" s="147"/>
      <c r="C1400" s="147"/>
      <c r="D1400" s="147"/>
      <c r="E1400" s="147"/>
    </row>
    <row r="1401" spans="2:5" x14ac:dyDescent="0.4">
      <c r="B1401" s="136" t="s">
        <v>2925</v>
      </c>
      <c r="C1401" s="136" t="s">
        <v>2925</v>
      </c>
      <c r="D1401" s="136" t="s">
        <v>2925</v>
      </c>
      <c r="E1401" s="136" t="s">
        <v>2925</v>
      </c>
    </row>
  </sheetData>
  <sheetProtection algorithmName="SHA-512" hashValue="L+Iu0H0P8jYmr1fJSVZ1kv+SH1NYZWYiggnQZmIUcIxqpK/FrdfjJ+SVJW03kHlv3TQf2aQKSyMXi9IJV2xbMQ==" saltValue="74jrKPG9BYRyrv9XZAeiAA==" spinCount="100000" sheet="1" objects="1" scenarios="1"/>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E9E92-9992-4DCF-AF52-15BDE9B5B531}">
  <sheetPr codeName="Sheet8">
    <tabColor theme="8"/>
  </sheetPr>
  <dimension ref="C1:BS101"/>
  <sheetViews>
    <sheetView showGridLines="0" view="pageBreakPreview" zoomScale="130" zoomScaleNormal="115" zoomScaleSheetLayoutView="130" workbookViewId="0"/>
  </sheetViews>
  <sheetFormatPr defaultColWidth="1.25" defaultRowHeight="7.5" customHeight="1" x14ac:dyDescent="0.4"/>
  <cols>
    <col min="1" max="1" width="1.25" style="83"/>
    <col min="2" max="2" width="1.25" style="83" customWidth="1"/>
    <col min="3" max="5" width="1.25" style="83"/>
    <col min="6" max="39" width="1.25" style="85"/>
    <col min="40" max="40" width="1.25" style="85" customWidth="1"/>
    <col min="41" max="41" width="1.25" style="85"/>
    <col min="42" max="43" width="1.25" style="85" customWidth="1"/>
    <col min="44" max="45" width="1.25" style="85"/>
    <col min="46" max="46" width="1.25" style="85" customWidth="1"/>
    <col min="47" max="51" width="1.25" style="85"/>
    <col min="52" max="52" width="1.25" style="85" customWidth="1"/>
    <col min="53" max="61" width="1.25" style="85"/>
    <col min="62" max="62" width="1.25" style="85" customWidth="1"/>
    <col min="63" max="64" width="1.25" style="85"/>
    <col min="65" max="73" width="1.25" style="83"/>
    <col min="74" max="74" width="2.5" style="83" bestFit="1" customWidth="1"/>
    <col min="75" max="16384" width="1.25" style="83"/>
  </cols>
  <sheetData>
    <row r="1" spans="3:70" ht="7.5" customHeight="1" x14ac:dyDescent="0.4">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row>
    <row r="2" spans="3:70" ht="7.5" customHeight="1" x14ac:dyDescent="0.4">
      <c r="C2" s="84"/>
      <c r="D2" s="84"/>
      <c r="E2" s="84"/>
      <c r="F2" s="309" t="s">
        <v>11</v>
      </c>
      <c r="G2" s="309"/>
      <c r="H2" s="309"/>
      <c r="I2" s="309"/>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row>
    <row r="3" spans="3:70" ht="7.5" customHeight="1" x14ac:dyDescent="0.4">
      <c r="C3" s="84"/>
      <c r="D3" s="84"/>
      <c r="E3" s="84"/>
      <c r="F3" s="309"/>
      <c r="G3" s="309"/>
      <c r="H3" s="309"/>
      <c r="I3" s="309"/>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row>
    <row r="4" spans="3:70" ht="7.5" customHeight="1" x14ac:dyDescent="0.4">
      <c r="C4" s="84"/>
      <c r="D4" s="84"/>
      <c r="E4" s="84"/>
      <c r="F4" s="84"/>
      <c r="G4" s="84"/>
      <c r="H4" s="84"/>
      <c r="I4" s="84"/>
      <c r="J4" s="84"/>
      <c r="K4" s="84"/>
      <c r="L4" s="84"/>
      <c r="M4" s="324" t="s">
        <v>12</v>
      </c>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84"/>
      <c r="BL4" s="84"/>
      <c r="BM4" s="84"/>
      <c r="BN4" s="84"/>
      <c r="BO4" s="84"/>
      <c r="BP4" s="84"/>
      <c r="BQ4" s="84"/>
      <c r="BR4" s="84"/>
    </row>
    <row r="5" spans="3:70" ht="7.5" customHeight="1" x14ac:dyDescent="0.4">
      <c r="C5" s="84"/>
      <c r="D5" s="84"/>
      <c r="E5" s="84"/>
      <c r="F5" s="84"/>
      <c r="G5" s="84"/>
      <c r="H5" s="84"/>
      <c r="I5" s="84"/>
      <c r="J5" s="84"/>
      <c r="K5" s="84"/>
      <c r="L5" s="8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84"/>
      <c r="BL5" s="84"/>
      <c r="BM5" s="84"/>
      <c r="BN5" s="84"/>
      <c r="BO5" s="84"/>
      <c r="BP5" s="84"/>
      <c r="BQ5" s="84"/>
      <c r="BR5" s="84"/>
    </row>
    <row r="6" spans="3:70" ht="7.5" customHeight="1" x14ac:dyDescent="0.4">
      <c r="C6" s="84"/>
      <c r="D6" s="84"/>
      <c r="E6" s="84"/>
      <c r="F6" s="84"/>
      <c r="G6" s="84"/>
      <c r="H6" s="84"/>
      <c r="I6" s="84"/>
      <c r="J6" s="84"/>
      <c r="K6" s="84"/>
      <c r="L6" s="8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84"/>
      <c r="BL6" s="84"/>
      <c r="BM6" s="84"/>
      <c r="BN6" s="84"/>
      <c r="BO6" s="84"/>
      <c r="BP6" s="84"/>
      <c r="BQ6" s="84"/>
      <c r="BR6" s="84"/>
    </row>
    <row r="7" spans="3:70" ht="7.5" customHeight="1" x14ac:dyDescent="0.4">
      <c r="C7" s="84"/>
      <c r="D7" s="84"/>
      <c r="E7" s="84"/>
      <c r="F7" s="84"/>
      <c r="G7" s="84"/>
      <c r="H7" s="84"/>
      <c r="I7" s="84"/>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4"/>
      <c r="BP7" s="84"/>
      <c r="BQ7" s="84"/>
      <c r="BR7" s="84"/>
    </row>
    <row r="8" spans="3:70" ht="7.5" customHeight="1" x14ac:dyDescent="0.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c r="BJ8" s="84"/>
      <c r="BK8" s="84"/>
      <c r="BL8" s="84"/>
      <c r="BM8" s="84"/>
      <c r="BN8" s="84"/>
      <c r="BO8" s="84"/>
      <c r="BP8" s="84"/>
      <c r="BQ8" s="84"/>
      <c r="BR8" s="84"/>
    </row>
    <row r="9" spans="3:70" ht="7.5" customHeight="1" x14ac:dyDescent="0.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4"/>
      <c r="BQ9" s="84"/>
      <c r="BR9" s="84"/>
    </row>
    <row r="10" spans="3:70" ht="7.5" customHeight="1" x14ac:dyDescent="0.4">
      <c r="C10" s="84"/>
      <c r="D10" s="309" t="s">
        <v>13</v>
      </c>
      <c r="E10" s="309"/>
      <c r="F10" s="309"/>
      <c r="G10" s="309"/>
      <c r="H10" s="309"/>
      <c r="I10" s="309"/>
      <c r="J10" s="309"/>
      <c r="K10" s="309"/>
      <c r="L10" s="309"/>
      <c r="M10" s="309"/>
      <c r="N10" s="309"/>
      <c r="O10" s="309"/>
      <c r="P10" s="309"/>
      <c r="Q10" s="309"/>
      <c r="R10" s="309"/>
      <c r="S10" s="309"/>
      <c r="T10" s="309"/>
      <c r="U10" s="309"/>
      <c r="V10" s="309"/>
      <c r="W10" s="309"/>
      <c r="X10" s="309"/>
      <c r="Y10" s="309"/>
      <c r="Z10" s="309"/>
      <c r="AA10" s="309"/>
      <c r="AB10" s="309"/>
      <c r="AC10" s="309"/>
      <c r="AD10" s="309"/>
      <c r="AE10" s="309"/>
      <c r="AF10" s="309"/>
      <c r="AG10" s="309"/>
      <c r="AH10" s="309"/>
      <c r="AI10" s="309"/>
      <c r="AJ10" s="309"/>
      <c r="AK10" s="309"/>
      <c r="AL10" s="309"/>
      <c r="AM10" s="309"/>
      <c r="AN10" s="309"/>
      <c r="AO10" s="309"/>
      <c r="AP10" s="309"/>
      <c r="AQ10" s="309"/>
      <c r="AR10" s="309"/>
      <c r="AS10" s="309"/>
      <c r="AT10" s="309"/>
      <c r="AU10" s="309"/>
      <c r="AV10" s="309"/>
      <c r="AW10" s="309"/>
      <c r="AX10" s="309"/>
      <c r="AY10" s="309"/>
      <c r="AZ10" s="309"/>
      <c r="BA10" s="309"/>
      <c r="BB10" s="309"/>
      <c r="BC10" s="309"/>
      <c r="BD10" s="309"/>
      <c r="BE10" s="309"/>
      <c r="BF10" s="309"/>
      <c r="BG10" s="309"/>
      <c r="BH10" s="309"/>
      <c r="BI10" s="309"/>
      <c r="BJ10" s="309"/>
      <c r="BK10" s="309"/>
      <c r="BL10" s="309"/>
      <c r="BM10" s="309"/>
      <c r="BN10" s="309"/>
      <c r="BO10" s="309"/>
      <c r="BP10" s="309"/>
      <c r="BQ10" s="309"/>
      <c r="BR10" s="84"/>
    </row>
    <row r="11" spans="3:70" ht="7.5" customHeight="1" x14ac:dyDescent="0.4">
      <c r="C11" s="84"/>
      <c r="D11" s="312"/>
      <c r="E11" s="312"/>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312"/>
      <c r="AZ11" s="312"/>
      <c r="BA11" s="312"/>
      <c r="BB11" s="312"/>
      <c r="BC11" s="312"/>
      <c r="BD11" s="312"/>
      <c r="BE11" s="312"/>
      <c r="BF11" s="312"/>
      <c r="BG11" s="312"/>
      <c r="BH11" s="312"/>
      <c r="BI11" s="312"/>
      <c r="BJ11" s="312"/>
      <c r="BK11" s="312"/>
      <c r="BL11" s="312"/>
      <c r="BM11" s="312"/>
      <c r="BN11" s="312"/>
      <c r="BO11" s="312"/>
      <c r="BP11" s="312"/>
      <c r="BQ11" s="312"/>
      <c r="BR11" s="84"/>
    </row>
    <row r="12" spans="3:70" ht="7.5" customHeight="1" x14ac:dyDescent="0.4">
      <c r="C12" s="305" t="s">
        <v>3674</v>
      </c>
      <c r="D12" s="306"/>
      <c r="E12" s="306"/>
      <c r="F12" s="306"/>
      <c r="G12" s="306"/>
      <c r="H12" s="306"/>
      <c r="I12" s="306"/>
      <c r="J12" s="306"/>
      <c r="K12" s="306"/>
      <c r="L12" s="306"/>
      <c r="M12" s="306"/>
      <c r="N12" s="306"/>
      <c r="O12" s="306"/>
      <c r="P12" s="306"/>
      <c r="Q12" s="306"/>
      <c r="R12" s="306"/>
      <c r="S12" s="307"/>
      <c r="T12" s="305" t="s">
        <v>17</v>
      </c>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54" t="s">
        <v>18</v>
      </c>
      <c r="BI12" s="354"/>
      <c r="BJ12" s="354"/>
      <c r="BK12" s="354"/>
      <c r="BL12" s="354"/>
      <c r="BM12" s="354"/>
      <c r="BN12" s="354"/>
      <c r="BO12" s="354"/>
      <c r="BP12" s="354"/>
      <c r="BQ12" s="354"/>
      <c r="BR12" s="354"/>
    </row>
    <row r="13" spans="3:70" ht="7.5" customHeight="1" x14ac:dyDescent="0.4">
      <c r="C13" s="308"/>
      <c r="D13" s="309"/>
      <c r="E13" s="309"/>
      <c r="F13" s="309"/>
      <c r="G13" s="309"/>
      <c r="H13" s="309"/>
      <c r="I13" s="309"/>
      <c r="J13" s="309"/>
      <c r="K13" s="309"/>
      <c r="L13" s="309"/>
      <c r="M13" s="309"/>
      <c r="N13" s="309"/>
      <c r="O13" s="309"/>
      <c r="P13" s="309"/>
      <c r="Q13" s="309"/>
      <c r="R13" s="309"/>
      <c r="S13" s="310"/>
      <c r="T13" s="311"/>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54"/>
      <c r="BI13" s="354"/>
      <c r="BJ13" s="354"/>
      <c r="BK13" s="354"/>
      <c r="BL13" s="354"/>
      <c r="BM13" s="354"/>
      <c r="BN13" s="354"/>
      <c r="BO13" s="354"/>
      <c r="BP13" s="354"/>
      <c r="BQ13" s="354"/>
      <c r="BR13" s="354"/>
    </row>
    <row r="14" spans="3:70" ht="7.5" customHeight="1" x14ac:dyDescent="0.4">
      <c r="C14" s="308"/>
      <c r="D14" s="309"/>
      <c r="E14" s="309"/>
      <c r="F14" s="309"/>
      <c r="G14" s="309"/>
      <c r="H14" s="309"/>
      <c r="I14" s="309"/>
      <c r="J14" s="309"/>
      <c r="K14" s="309"/>
      <c r="L14" s="309"/>
      <c r="M14" s="309"/>
      <c r="N14" s="309"/>
      <c r="O14" s="309"/>
      <c r="P14" s="309"/>
      <c r="Q14" s="309"/>
      <c r="R14" s="309"/>
      <c r="S14" s="310"/>
      <c r="T14" s="305" t="str">
        <f>IF('②概要（入力用）'!$E$3="","",'②概要（入力用）'!$E$3)</f>
        <v/>
      </c>
      <c r="U14" s="306"/>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c r="BE14" s="306"/>
      <c r="BF14" s="306"/>
      <c r="BG14" s="307"/>
      <c r="BH14" s="355" t="str">
        <f>IF('②概要（入力用）'!$E$4="","",'②概要（入力用）'!$E$4)</f>
        <v/>
      </c>
      <c r="BI14" s="356"/>
      <c r="BJ14" s="356"/>
      <c r="BK14" s="356"/>
      <c r="BL14" s="356"/>
      <c r="BM14" s="356"/>
      <c r="BN14" s="356"/>
      <c r="BO14" s="356"/>
      <c r="BP14" s="356"/>
      <c r="BQ14" s="356"/>
      <c r="BR14" s="357"/>
    </row>
    <row r="15" spans="3:70" ht="7.5" customHeight="1" x14ac:dyDescent="0.4">
      <c r="C15" s="308"/>
      <c r="D15" s="309"/>
      <c r="E15" s="309"/>
      <c r="F15" s="309"/>
      <c r="G15" s="309"/>
      <c r="H15" s="309"/>
      <c r="I15" s="309"/>
      <c r="J15" s="309"/>
      <c r="K15" s="309"/>
      <c r="L15" s="309"/>
      <c r="M15" s="309"/>
      <c r="N15" s="309"/>
      <c r="O15" s="309"/>
      <c r="P15" s="309"/>
      <c r="Q15" s="309"/>
      <c r="R15" s="309"/>
      <c r="S15" s="310"/>
      <c r="T15" s="308"/>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09"/>
      <c r="AY15" s="309"/>
      <c r="AZ15" s="309"/>
      <c r="BA15" s="309"/>
      <c r="BB15" s="309"/>
      <c r="BC15" s="309"/>
      <c r="BD15" s="309"/>
      <c r="BE15" s="309"/>
      <c r="BF15" s="309"/>
      <c r="BG15" s="310"/>
      <c r="BH15" s="358"/>
      <c r="BI15" s="359"/>
      <c r="BJ15" s="359"/>
      <c r="BK15" s="359"/>
      <c r="BL15" s="359"/>
      <c r="BM15" s="359"/>
      <c r="BN15" s="359"/>
      <c r="BO15" s="359"/>
      <c r="BP15" s="359"/>
      <c r="BQ15" s="359"/>
      <c r="BR15" s="360"/>
    </row>
    <row r="16" spans="3:70" ht="7.5" customHeight="1" x14ac:dyDescent="0.4">
      <c r="C16" s="311"/>
      <c r="D16" s="312"/>
      <c r="E16" s="312"/>
      <c r="F16" s="312"/>
      <c r="G16" s="312"/>
      <c r="H16" s="312"/>
      <c r="I16" s="312"/>
      <c r="J16" s="312"/>
      <c r="K16" s="312"/>
      <c r="L16" s="312"/>
      <c r="M16" s="312"/>
      <c r="N16" s="312"/>
      <c r="O16" s="312"/>
      <c r="P16" s="312"/>
      <c r="Q16" s="312"/>
      <c r="R16" s="312"/>
      <c r="S16" s="313"/>
      <c r="T16" s="31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D16" s="312"/>
      <c r="BE16" s="312"/>
      <c r="BF16" s="312"/>
      <c r="BG16" s="313"/>
      <c r="BH16" s="361"/>
      <c r="BI16" s="362"/>
      <c r="BJ16" s="362"/>
      <c r="BK16" s="362"/>
      <c r="BL16" s="362"/>
      <c r="BM16" s="362"/>
      <c r="BN16" s="362"/>
      <c r="BO16" s="362"/>
      <c r="BP16" s="362"/>
      <c r="BQ16" s="362"/>
      <c r="BR16" s="363"/>
    </row>
    <row r="17" spans="3:70" ht="7.5" customHeight="1" x14ac:dyDescent="0.4">
      <c r="C17" s="305" t="s">
        <v>14</v>
      </c>
      <c r="D17" s="306"/>
      <c r="E17" s="306"/>
      <c r="F17" s="306"/>
      <c r="G17" s="306"/>
      <c r="H17" s="306"/>
      <c r="I17" s="306"/>
      <c r="J17" s="306"/>
      <c r="K17" s="306"/>
      <c r="L17" s="306"/>
      <c r="M17" s="306"/>
      <c r="N17" s="306"/>
      <c r="O17" s="306"/>
      <c r="P17" s="306"/>
      <c r="Q17" s="306"/>
      <c r="R17" s="306"/>
      <c r="S17" s="307"/>
      <c r="T17" s="305" t="s">
        <v>15</v>
      </c>
      <c r="U17" s="306"/>
      <c r="V17" s="306"/>
      <c r="W17" s="306"/>
      <c r="X17" s="306"/>
      <c r="Y17" s="306"/>
      <c r="Z17" s="306"/>
      <c r="AA17" s="306"/>
      <c r="AB17" s="306"/>
      <c r="AC17" s="306"/>
      <c r="AD17" s="306"/>
      <c r="AE17" s="306"/>
      <c r="AF17" s="306"/>
      <c r="AG17" s="306"/>
      <c r="AH17" s="306"/>
      <c r="AI17" s="306"/>
      <c r="AJ17" s="306"/>
      <c r="AK17" s="306"/>
      <c r="AL17" s="306"/>
      <c r="AM17" s="306"/>
      <c r="AN17" s="306"/>
      <c r="AO17" s="306"/>
      <c r="AP17" s="306"/>
      <c r="AQ17" s="306"/>
      <c r="AR17" s="306"/>
      <c r="AS17" s="306"/>
      <c r="AT17" s="306"/>
      <c r="AU17" s="306"/>
      <c r="AV17" s="307"/>
      <c r="AW17" s="305" t="s">
        <v>16</v>
      </c>
      <c r="AX17" s="306"/>
      <c r="AY17" s="306"/>
      <c r="AZ17" s="306"/>
      <c r="BA17" s="306"/>
      <c r="BB17" s="306"/>
      <c r="BC17" s="306"/>
      <c r="BD17" s="306"/>
      <c r="BE17" s="306"/>
      <c r="BF17" s="306"/>
      <c r="BG17" s="306"/>
      <c r="BH17" s="306"/>
      <c r="BI17" s="306"/>
      <c r="BJ17" s="306"/>
      <c r="BK17" s="306"/>
      <c r="BL17" s="306"/>
      <c r="BM17" s="306"/>
      <c r="BN17" s="306"/>
      <c r="BO17" s="306"/>
      <c r="BP17" s="306"/>
      <c r="BQ17" s="306"/>
      <c r="BR17" s="307"/>
    </row>
    <row r="18" spans="3:70" ht="7.5" customHeight="1" x14ac:dyDescent="0.4">
      <c r="C18" s="308"/>
      <c r="D18" s="309"/>
      <c r="E18" s="309"/>
      <c r="F18" s="309"/>
      <c r="G18" s="309"/>
      <c r="H18" s="309"/>
      <c r="I18" s="309"/>
      <c r="J18" s="309"/>
      <c r="K18" s="309"/>
      <c r="L18" s="309"/>
      <c r="M18" s="309"/>
      <c r="N18" s="309"/>
      <c r="O18" s="309"/>
      <c r="P18" s="309"/>
      <c r="Q18" s="309"/>
      <c r="R18" s="309"/>
      <c r="S18" s="310"/>
      <c r="T18" s="311"/>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3"/>
      <c r="AW18" s="311"/>
      <c r="AX18" s="312"/>
      <c r="AY18" s="312"/>
      <c r="AZ18" s="312"/>
      <c r="BA18" s="312"/>
      <c r="BB18" s="312"/>
      <c r="BC18" s="312"/>
      <c r="BD18" s="312"/>
      <c r="BE18" s="312"/>
      <c r="BF18" s="312"/>
      <c r="BG18" s="312"/>
      <c r="BH18" s="312"/>
      <c r="BI18" s="312"/>
      <c r="BJ18" s="312"/>
      <c r="BK18" s="312"/>
      <c r="BL18" s="312"/>
      <c r="BM18" s="312"/>
      <c r="BN18" s="312"/>
      <c r="BO18" s="312"/>
      <c r="BP18" s="312"/>
      <c r="BQ18" s="312"/>
      <c r="BR18" s="313"/>
    </row>
    <row r="19" spans="3:70" ht="7.5" customHeight="1" x14ac:dyDescent="0.4">
      <c r="C19" s="308"/>
      <c r="D19" s="309"/>
      <c r="E19" s="309"/>
      <c r="F19" s="309"/>
      <c r="G19" s="309"/>
      <c r="H19" s="309"/>
      <c r="I19" s="309"/>
      <c r="J19" s="309"/>
      <c r="K19" s="309"/>
      <c r="L19" s="309"/>
      <c r="M19" s="309"/>
      <c r="N19" s="309"/>
      <c r="O19" s="309"/>
      <c r="P19" s="309"/>
      <c r="Q19" s="309"/>
      <c r="R19" s="309"/>
      <c r="S19" s="310"/>
      <c r="T19" s="321" t="str">
        <f>IF('②概要（入力用）'!$E$5="","",'②概要（入力用）'!$E$5)</f>
        <v/>
      </c>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5"/>
      <c r="AW19" s="326" t="str" cm="1">
        <f t="array" ref="AW19">_xlfn.IFS('②概要（入力用）'!$E$6="","",'②概要（入力用）'!$E$6=1,IF('②概要（入力用）'!$E$7="","",'②概要（入力用）'!$E$7),'②概要（入力用）'!$E$6&gt;1,IF(【別添１】不採算対象製品コード一覧!$D$4="","",【別添１】不採算対象製品コード一覧!$D$4&amp;"等"))</f>
        <v/>
      </c>
      <c r="AX19" s="327"/>
      <c r="AY19" s="327"/>
      <c r="AZ19" s="327"/>
      <c r="BA19" s="327"/>
      <c r="BB19" s="327"/>
      <c r="BC19" s="327"/>
      <c r="BD19" s="327"/>
      <c r="BE19" s="327"/>
      <c r="BF19" s="327"/>
      <c r="BG19" s="327"/>
      <c r="BH19" s="327"/>
      <c r="BI19" s="327"/>
      <c r="BJ19" s="327"/>
      <c r="BK19" s="327"/>
      <c r="BL19" s="327"/>
      <c r="BM19" s="327"/>
      <c r="BN19" s="327"/>
      <c r="BO19" s="327"/>
      <c r="BP19" s="327"/>
      <c r="BQ19" s="327"/>
      <c r="BR19" s="328"/>
    </row>
    <row r="20" spans="3:70" ht="7.5" customHeight="1" x14ac:dyDescent="0.4">
      <c r="C20" s="308"/>
      <c r="D20" s="309"/>
      <c r="E20" s="309"/>
      <c r="F20" s="309"/>
      <c r="G20" s="309"/>
      <c r="H20" s="309"/>
      <c r="I20" s="309"/>
      <c r="J20" s="309"/>
      <c r="K20" s="309"/>
      <c r="L20" s="309"/>
      <c r="M20" s="309"/>
      <c r="N20" s="309"/>
      <c r="O20" s="309"/>
      <c r="P20" s="309"/>
      <c r="Q20" s="309"/>
      <c r="R20" s="309"/>
      <c r="S20" s="310"/>
      <c r="T20" s="322"/>
      <c r="U20" s="316"/>
      <c r="V20" s="316"/>
      <c r="W20" s="316"/>
      <c r="X20" s="316"/>
      <c r="Y20" s="316"/>
      <c r="Z20" s="316"/>
      <c r="AA20" s="316"/>
      <c r="AB20" s="316"/>
      <c r="AC20" s="316"/>
      <c r="AD20" s="316"/>
      <c r="AE20" s="316"/>
      <c r="AF20" s="316"/>
      <c r="AG20" s="316"/>
      <c r="AH20" s="316"/>
      <c r="AI20" s="316"/>
      <c r="AJ20" s="316"/>
      <c r="AK20" s="316"/>
      <c r="AL20" s="316"/>
      <c r="AM20" s="316"/>
      <c r="AN20" s="316"/>
      <c r="AO20" s="316"/>
      <c r="AP20" s="316"/>
      <c r="AQ20" s="316"/>
      <c r="AR20" s="316"/>
      <c r="AS20" s="316"/>
      <c r="AT20" s="316"/>
      <c r="AU20" s="316"/>
      <c r="AV20" s="317"/>
      <c r="AW20" s="329"/>
      <c r="AX20" s="330"/>
      <c r="AY20" s="330"/>
      <c r="AZ20" s="330"/>
      <c r="BA20" s="330"/>
      <c r="BB20" s="330"/>
      <c r="BC20" s="330"/>
      <c r="BD20" s="330"/>
      <c r="BE20" s="330"/>
      <c r="BF20" s="330"/>
      <c r="BG20" s="330"/>
      <c r="BH20" s="330"/>
      <c r="BI20" s="330"/>
      <c r="BJ20" s="330"/>
      <c r="BK20" s="330"/>
      <c r="BL20" s="330"/>
      <c r="BM20" s="330"/>
      <c r="BN20" s="330"/>
      <c r="BO20" s="330"/>
      <c r="BP20" s="330"/>
      <c r="BQ20" s="330"/>
      <c r="BR20" s="331"/>
    </row>
    <row r="21" spans="3:70" ht="7.5" customHeight="1" x14ac:dyDescent="0.4">
      <c r="C21" s="308"/>
      <c r="D21" s="309"/>
      <c r="E21" s="309"/>
      <c r="F21" s="309"/>
      <c r="G21" s="309"/>
      <c r="H21" s="309"/>
      <c r="I21" s="309"/>
      <c r="J21" s="309"/>
      <c r="K21" s="309"/>
      <c r="L21" s="309"/>
      <c r="M21" s="309"/>
      <c r="N21" s="309"/>
      <c r="O21" s="309"/>
      <c r="P21" s="309"/>
      <c r="Q21" s="309"/>
      <c r="R21" s="309"/>
      <c r="S21" s="310"/>
      <c r="T21" s="323"/>
      <c r="U21" s="318"/>
      <c r="V21" s="318"/>
      <c r="W21" s="318"/>
      <c r="X21" s="318"/>
      <c r="Y21" s="318"/>
      <c r="Z21" s="318"/>
      <c r="AA21" s="318"/>
      <c r="AB21" s="318"/>
      <c r="AC21" s="318"/>
      <c r="AD21" s="318"/>
      <c r="AE21" s="318"/>
      <c r="AF21" s="318"/>
      <c r="AG21" s="318"/>
      <c r="AH21" s="318"/>
      <c r="AI21" s="318"/>
      <c r="AJ21" s="318"/>
      <c r="AK21" s="318"/>
      <c r="AL21" s="318"/>
      <c r="AM21" s="318"/>
      <c r="AN21" s="318"/>
      <c r="AO21" s="325"/>
      <c r="AP21" s="325"/>
      <c r="AQ21" s="325"/>
      <c r="AR21" s="325"/>
      <c r="AS21" s="325"/>
      <c r="AT21" s="325"/>
      <c r="AU21" s="325"/>
      <c r="AV21" s="317"/>
      <c r="AW21" s="329"/>
      <c r="AX21" s="330"/>
      <c r="AY21" s="330"/>
      <c r="AZ21" s="330"/>
      <c r="BA21" s="330"/>
      <c r="BB21" s="330"/>
      <c r="BC21" s="330"/>
      <c r="BD21" s="330"/>
      <c r="BE21" s="330"/>
      <c r="BF21" s="330"/>
      <c r="BG21" s="330"/>
      <c r="BH21" s="330"/>
      <c r="BI21" s="330"/>
      <c r="BJ21" s="330"/>
      <c r="BK21" s="330"/>
      <c r="BL21" s="330"/>
      <c r="BM21" s="330"/>
      <c r="BN21" s="330"/>
      <c r="BO21" s="330"/>
      <c r="BP21" s="330"/>
      <c r="BQ21" s="330"/>
      <c r="BR21" s="331"/>
    </row>
    <row r="22" spans="3:70" ht="7.5" customHeight="1" x14ac:dyDescent="0.4">
      <c r="C22" s="305" t="s">
        <v>19</v>
      </c>
      <c r="D22" s="306"/>
      <c r="E22" s="306"/>
      <c r="F22" s="306"/>
      <c r="G22" s="306"/>
      <c r="H22" s="306"/>
      <c r="I22" s="306"/>
      <c r="J22" s="306"/>
      <c r="K22" s="306"/>
      <c r="L22" s="306"/>
      <c r="M22" s="306"/>
      <c r="N22" s="306"/>
      <c r="O22" s="306"/>
      <c r="P22" s="306"/>
      <c r="Q22" s="306"/>
      <c r="R22" s="306"/>
      <c r="S22" s="307"/>
      <c r="T22" s="314" t="str">
        <f>IF('②概要（入力用）'!$E$9="","",'②概要（入力用）'!$E$9)</f>
        <v/>
      </c>
      <c r="U22" s="314"/>
      <c r="V22" s="314"/>
      <c r="W22" s="314"/>
      <c r="X22" s="314"/>
      <c r="Y22" s="314"/>
      <c r="Z22" s="314"/>
      <c r="AA22" s="314"/>
      <c r="AB22" s="314"/>
      <c r="AC22" s="314"/>
      <c r="AD22" s="314"/>
      <c r="AE22" s="314"/>
      <c r="AF22" s="314"/>
      <c r="AG22" s="314"/>
      <c r="AH22" s="314"/>
      <c r="AI22" s="314"/>
      <c r="AJ22" s="314"/>
      <c r="AK22" s="314"/>
      <c r="AL22" s="314"/>
      <c r="AM22" s="314"/>
      <c r="AN22" s="315"/>
      <c r="AO22" s="305" t="s">
        <v>20</v>
      </c>
      <c r="AP22" s="306"/>
      <c r="AQ22" s="306"/>
      <c r="AR22" s="306"/>
      <c r="AS22" s="306"/>
      <c r="AT22" s="306"/>
      <c r="AU22" s="306"/>
      <c r="AV22" s="306"/>
      <c r="AW22" s="306"/>
      <c r="AX22" s="306"/>
      <c r="AY22" s="307"/>
      <c r="AZ22" s="321" t="str">
        <f>IF('②概要（入力用）'!$E$10="","",'②概要（入力用）'!$E$10)</f>
        <v/>
      </c>
      <c r="BA22" s="314"/>
      <c r="BB22" s="314"/>
      <c r="BC22" s="314"/>
      <c r="BD22" s="314"/>
      <c r="BE22" s="314"/>
      <c r="BF22" s="314"/>
      <c r="BG22" s="314"/>
      <c r="BH22" s="314"/>
      <c r="BI22" s="314"/>
      <c r="BJ22" s="314"/>
      <c r="BK22" s="314"/>
      <c r="BL22" s="314"/>
      <c r="BM22" s="314"/>
      <c r="BN22" s="314"/>
      <c r="BO22" s="314"/>
      <c r="BP22" s="314"/>
      <c r="BQ22" s="314"/>
      <c r="BR22" s="315"/>
    </row>
    <row r="23" spans="3:70" ht="7.5" customHeight="1" x14ac:dyDescent="0.4">
      <c r="C23" s="308"/>
      <c r="D23" s="309"/>
      <c r="E23" s="309"/>
      <c r="F23" s="309"/>
      <c r="G23" s="309"/>
      <c r="H23" s="309"/>
      <c r="I23" s="309"/>
      <c r="J23" s="309"/>
      <c r="K23" s="309"/>
      <c r="L23" s="309"/>
      <c r="M23" s="309"/>
      <c r="N23" s="309"/>
      <c r="O23" s="309"/>
      <c r="P23" s="309"/>
      <c r="Q23" s="309"/>
      <c r="R23" s="309"/>
      <c r="S23" s="310"/>
      <c r="T23" s="316"/>
      <c r="U23" s="316"/>
      <c r="V23" s="316"/>
      <c r="W23" s="316"/>
      <c r="X23" s="316"/>
      <c r="Y23" s="316"/>
      <c r="Z23" s="316"/>
      <c r="AA23" s="316"/>
      <c r="AB23" s="316"/>
      <c r="AC23" s="316"/>
      <c r="AD23" s="316"/>
      <c r="AE23" s="316"/>
      <c r="AF23" s="316"/>
      <c r="AG23" s="316"/>
      <c r="AH23" s="316"/>
      <c r="AI23" s="316"/>
      <c r="AJ23" s="316"/>
      <c r="AK23" s="316"/>
      <c r="AL23" s="316"/>
      <c r="AM23" s="316"/>
      <c r="AN23" s="317"/>
      <c r="AO23" s="308"/>
      <c r="AP23" s="320"/>
      <c r="AQ23" s="320"/>
      <c r="AR23" s="320"/>
      <c r="AS23" s="320"/>
      <c r="AT23" s="320"/>
      <c r="AU23" s="320"/>
      <c r="AV23" s="320"/>
      <c r="AW23" s="320"/>
      <c r="AX23" s="320"/>
      <c r="AY23" s="310"/>
      <c r="AZ23" s="322"/>
      <c r="BA23" s="316"/>
      <c r="BB23" s="316"/>
      <c r="BC23" s="316"/>
      <c r="BD23" s="316"/>
      <c r="BE23" s="316"/>
      <c r="BF23" s="316"/>
      <c r="BG23" s="316"/>
      <c r="BH23" s="316"/>
      <c r="BI23" s="316"/>
      <c r="BJ23" s="316"/>
      <c r="BK23" s="316"/>
      <c r="BL23" s="316"/>
      <c r="BM23" s="316"/>
      <c r="BN23" s="316"/>
      <c r="BO23" s="316"/>
      <c r="BP23" s="316"/>
      <c r="BQ23" s="316"/>
      <c r="BR23" s="317"/>
    </row>
    <row r="24" spans="3:70" ht="7.5" customHeight="1" x14ac:dyDescent="0.4">
      <c r="C24" s="311"/>
      <c r="D24" s="312"/>
      <c r="E24" s="312"/>
      <c r="F24" s="312"/>
      <c r="G24" s="312"/>
      <c r="H24" s="312"/>
      <c r="I24" s="312"/>
      <c r="J24" s="312"/>
      <c r="K24" s="312"/>
      <c r="L24" s="312"/>
      <c r="M24" s="312"/>
      <c r="N24" s="312"/>
      <c r="O24" s="312"/>
      <c r="P24" s="312"/>
      <c r="Q24" s="312"/>
      <c r="R24" s="312"/>
      <c r="S24" s="313"/>
      <c r="T24" s="318"/>
      <c r="U24" s="318"/>
      <c r="V24" s="318"/>
      <c r="W24" s="318"/>
      <c r="X24" s="318"/>
      <c r="Y24" s="318"/>
      <c r="Z24" s="318"/>
      <c r="AA24" s="318"/>
      <c r="AB24" s="318"/>
      <c r="AC24" s="318"/>
      <c r="AD24" s="318"/>
      <c r="AE24" s="318"/>
      <c r="AF24" s="318"/>
      <c r="AG24" s="318"/>
      <c r="AH24" s="318"/>
      <c r="AI24" s="318"/>
      <c r="AJ24" s="318"/>
      <c r="AK24" s="318"/>
      <c r="AL24" s="318"/>
      <c r="AM24" s="318"/>
      <c r="AN24" s="319"/>
      <c r="AO24" s="311"/>
      <c r="AP24" s="312"/>
      <c r="AQ24" s="312"/>
      <c r="AR24" s="312"/>
      <c r="AS24" s="312"/>
      <c r="AT24" s="312"/>
      <c r="AU24" s="312"/>
      <c r="AV24" s="312"/>
      <c r="AW24" s="312"/>
      <c r="AX24" s="312"/>
      <c r="AY24" s="313"/>
      <c r="AZ24" s="323"/>
      <c r="BA24" s="318"/>
      <c r="BB24" s="318"/>
      <c r="BC24" s="318"/>
      <c r="BD24" s="318"/>
      <c r="BE24" s="318"/>
      <c r="BF24" s="318"/>
      <c r="BG24" s="318"/>
      <c r="BH24" s="318"/>
      <c r="BI24" s="318"/>
      <c r="BJ24" s="318"/>
      <c r="BK24" s="318"/>
      <c r="BL24" s="318"/>
      <c r="BM24" s="318"/>
      <c r="BN24" s="318"/>
      <c r="BO24" s="318"/>
      <c r="BP24" s="318"/>
      <c r="BQ24" s="318"/>
      <c r="BR24" s="319"/>
    </row>
    <row r="25" spans="3:70" ht="7.5" customHeight="1" x14ac:dyDescent="0.4">
      <c r="C25" s="332" t="s">
        <v>21</v>
      </c>
      <c r="D25" s="333"/>
      <c r="E25" s="333"/>
      <c r="F25" s="333"/>
      <c r="G25" s="333"/>
      <c r="H25" s="333"/>
      <c r="I25" s="333"/>
      <c r="J25" s="333"/>
      <c r="K25" s="333"/>
      <c r="L25" s="333"/>
      <c r="M25" s="333"/>
      <c r="N25" s="333"/>
      <c r="O25" s="333"/>
      <c r="P25" s="333"/>
      <c r="Q25" s="333"/>
      <c r="R25" s="333"/>
      <c r="S25" s="334"/>
      <c r="T25" s="338" t="str">
        <f>IF('②概要（入力用）'!$E$11="","",'②概要（入力用）'!$E$11)</f>
        <v/>
      </c>
      <c r="U25" s="338"/>
      <c r="V25" s="338"/>
      <c r="W25" s="338"/>
      <c r="X25" s="338"/>
      <c r="Y25" s="338"/>
      <c r="Z25" s="338"/>
      <c r="AA25" s="338"/>
      <c r="AB25" s="338"/>
      <c r="AC25" s="338"/>
      <c r="AD25" s="338"/>
      <c r="AE25" s="338"/>
      <c r="AF25" s="338"/>
      <c r="AG25" s="338"/>
      <c r="AH25" s="338"/>
      <c r="AI25" s="338"/>
      <c r="AJ25" s="338"/>
      <c r="AK25" s="338"/>
      <c r="AL25" s="338"/>
      <c r="AM25" s="338"/>
      <c r="AN25" s="339"/>
      <c r="AO25" s="332" t="s">
        <v>22</v>
      </c>
      <c r="AP25" s="333"/>
      <c r="AQ25" s="333"/>
      <c r="AR25" s="333"/>
      <c r="AS25" s="333"/>
      <c r="AT25" s="333"/>
      <c r="AU25" s="333"/>
      <c r="AV25" s="333"/>
      <c r="AW25" s="333"/>
      <c r="AX25" s="333"/>
      <c r="AY25" s="333"/>
      <c r="AZ25" s="333"/>
      <c r="BA25" s="333"/>
      <c r="BB25" s="333"/>
      <c r="BC25" s="333"/>
      <c r="BD25" s="333"/>
      <c r="BE25" s="334"/>
      <c r="BF25" s="345" t="str">
        <f>IF('②概要（入力用）'!$E$12="","",'②概要（入力用）'!$E$12)</f>
        <v/>
      </c>
      <c r="BG25" s="346"/>
      <c r="BH25" s="346"/>
      <c r="BI25" s="346"/>
      <c r="BJ25" s="346"/>
      <c r="BK25" s="346"/>
      <c r="BL25" s="346"/>
      <c r="BM25" s="346"/>
      <c r="BN25" s="346"/>
      <c r="BO25" s="346"/>
      <c r="BP25" s="346"/>
      <c r="BQ25" s="346"/>
      <c r="BR25" s="347"/>
    </row>
    <row r="26" spans="3:70" ht="7.5" customHeight="1" x14ac:dyDescent="0.4">
      <c r="C26" s="335"/>
      <c r="D26" s="336"/>
      <c r="E26" s="336"/>
      <c r="F26" s="336"/>
      <c r="G26" s="336"/>
      <c r="H26" s="336"/>
      <c r="I26" s="336"/>
      <c r="J26" s="336"/>
      <c r="K26" s="336"/>
      <c r="L26" s="336"/>
      <c r="M26" s="336"/>
      <c r="N26" s="336"/>
      <c r="O26" s="336"/>
      <c r="P26" s="336"/>
      <c r="Q26" s="336"/>
      <c r="R26" s="336"/>
      <c r="S26" s="337"/>
      <c r="T26" s="340"/>
      <c r="U26" s="340"/>
      <c r="V26" s="340"/>
      <c r="W26" s="340"/>
      <c r="X26" s="340"/>
      <c r="Y26" s="340"/>
      <c r="Z26" s="340"/>
      <c r="AA26" s="340"/>
      <c r="AB26" s="340"/>
      <c r="AC26" s="340"/>
      <c r="AD26" s="340"/>
      <c r="AE26" s="340"/>
      <c r="AF26" s="340"/>
      <c r="AG26" s="340"/>
      <c r="AH26" s="340"/>
      <c r="AI26" s="340"/>
      <c r="AJ26" s="340"/>
      <c r="AK26" s="340"/>
      <c r="AL26" s="340"/>
      <c r="AM26" s="340"/>
      <c r="AN26" s="341"/>
      <c r="AO26" s="335"/>
      <c r="AP26" s="336"/>
      <c r="AQ26" s="336"/>
      <c r="AR26" s="336"/>
      <c r="AS26" s="336"/>
      <c r="AT26" s="336"/>
      <c r="AU26" s="336"/>
      <c r="AV26" s="336"/>
      <c r="AW26" s="336"/>
      <c r="AX26" s="336"/>
      <c r="AY26" s="336"/>
      <c r="AZ26" s="336"/>
      <c r="BA26" s="336"/>
      <c r="BB26" s="336"/>
      <c r="BC26" s="336"/>
      <c r="BD26" s="336"/>
      <c r="BE26" s="337"/>
      <c r="BF26" s="348"/>
      <c r="BG26" s="349"/>
      <c r="BH26" s="349"/>
      <c r="BI26" s="349"/>
      <c r="BJ26" s="349"/>
      <c r="BK26" s="349"/>
      <c r="BL26" s="349"/>
      <c r="BM26" s="349"/>
      <c r="BN26" s="349"/>
      <c r="BO26" s="349"/>
      <c r="BP26" s="349"/>
      <c r="BQ26" s="349"/>
      <c r="BR26" s="350"/>
    </row>
    <row r="27" spans="3:70" ht="7.5" customHeight="1" x14ac:dyDescent="0.4">
      <c r="C27" s="335"/>
      <c r="D27" s="336"/>
      <c r="E27" s="336"/>
      <c r="F27" s="336"/>
      <c r="G27" s="336"/>
      <c r="H27" s="336"/>
      <c r="I27" s="336"/>
      <c r="J27" s="336"/>
      <c r="K27" s="336"/>
      <c r="L27" s="336"/>
      <c r="M27" s="336"/>
      <c r="N27" s="336"/>
      <c r="O27" s="336"/>
      <c r="P27" s="336"/>
      <c r="Q27" s="336"/>
      <c r="R27" s="336"/>
      <c r="S27" s="337"/>
      <c r="T27" s="340"/>
      <c r="U27" s="340"/>
      <c r="V27" s="340"/>
      <c r="W27" s="340"/>
      <c r="X27" s="340"/>
      <c r="Y27" s="340"/>
      <c r="Z27" s="340"/>
      <c r="AA27" s="340"/>
      <c r="AB27" s="340"/>
      <c r="AC27" s="340"/>
      <c r="AD27" s="340"/>
      <c r="AE27" s="340"/>
      <c r="AF27" s="340"/>
      <c r="AG27" s="340"/>
      <c r="AH27" s="340"/>
      <c r="AI27" s="340"/>
      <c r="AJ27" s="340"/>
      <c r="AK27" s="340"/>
      <c r="AL27" s="340"/>
      <c r="AM27" s="340"/>
      <c r="AN27" s="341"/>
      <c r="AO27" s="335"/>
      <c r="AP27" s="336"/>
      <c r="AQ27" s="336"/>
      <c r="AR27" s="336"/>
      <c r="AS27" s="336"/>
      <c r="AT27" s="336"/>
      <c r="AU27" s="336"/>
      <c r="AV27" s="336"/>
      <c r="AW27" s="336"/>
      <c r="AX27" s="336"/>
      <c r="AY27" s="336"/>
      <c r="AZ27" s="336"/>
      <c r="BA27" s="336"/>
      <c r="BB27" s="336"/>
      <c r="BC27" s="336"/>
      <c r="BD27" s="336"/>
      <c r="BE27" s="337"/>
      <c r="BF27" s="348"/>
      <c r="BG27" s="349"/>
      <c r="BH27" s="349"/>
      <c r="BI27" s="349"/>
      <c r="BJ27" s="349"/>
      <c r="BK27" s="349"/>
      <c r="BL27" s="349"/>
      <c r="BM27" s="349"/>
      <c r="BN27" s="349"/>
      <c r="BO27" s="349"/>
      <c r="BP27" s="349"/>
      <c r="BQ27" s="349"/>
      <c r="BR27" s="350"/>
    </row>
    <row r="28" spans="3:70" ht="7.5" customHeight="1" x14ac:dyDescent="0.4">
      <c r="C28" s="335"/>
      <c r="D28" s="336"/>
      <c r="E28" s="336"/>
      <c r="F28" s="336"/>
      <c r="G28" s="336"/>
      <c r="H28" s="336"/>
      <c r="I28" s="336"/>
      <c r="J28" s="336"/>
      <c r="K28" s="336"/>
      <c r="L28" s="336"/>
      <c r="M28" s="336"/>
      <c r="N28" s="336"/>
      <c r="O28" s="336"/>
      <c r="P28" s="336"/>
      <c r="Q28" s="336"/>
      <c r="R28" s="336"/>
      <c r="S28" s="337"/>
      <c r="T28" s="340"/>
      <c r="U28" s="340"/>
      <c r="V28" s="340"/>
      <c r="W28" s="340"/>
      <c r="X28" s="340"/>
      <c r="Y28" s="340"/>
      <c r="Z28" s="340"/>
      <c r="AA28" s="340"/>
      <c r="AB28" s="340"/>
      <c r="AC28" s="340"/>
      <c r="AD28" s="340"/>
      <c r="AE28" s="340"/>
      <c r="AF28" s="340"/>
      <c r="AG28" s="340"/>
      <c r="AH28" s="340"/>
      <c r="AI28" s="340"/>
      <c r="AJ28" s="340"/>
      <c r="AK28" s="340"/>
      <c r="AL28" s="340"/>
      <c r="AM28" s="340"/>
      <c r="AN28" s="341"/>
      <c r="AO28" s="335"/>
      <c r="AP28" s="336"/>
      <c r="AQ28" s="336"/>
      <c r="AR28" s="336"/>
      <c r="AS28" s="336"/>
      <c r="AT28" s="336"/>
      <c r="AU28" s="336"/>
      <c r="AV28" s="336"/>
      <c r="AW28" s="336"/>
      <c r="AX28" s="336"/>
      <c r="AY28" s="336"/>
      <c r="AZ28" s="336"/>
      <c r="BA28" s="336"/>
      <c r="BB28" s="336"/>
      <c r="BC28" s="336"/>
      <c r="BD28" s="336"/>
      <c r="BE28" s="337"/>
      <c r="BF28" s="348"/>
      <c r="BG28" s="349"/>
      <c r="BH28" s="349"/>
      <c r="BI28" s="349"/>
      <c r="BJ28" s="349"/>
      <c r="BK28" s="349"/>
      <c r="BL28" s="349"/>
      <c r="BM28" s="349"/>
      <c r="BN28" s="349"/>
      <c r="BO28" s="349"/>
      <c r="BP28" s="349"/>
      <c r="BQ28" s="349"/>
      <c r="BR28" s="350"/>
    </row>
    <row r="29" spans="3:70" ht="7.5" customHeight="1" x14ac:dyDescent="0.4">
      <c r="C29" s="335"/>
      <c r="D29" s="336"/>
      <c r="E29" s="336"/>
      <c r="F29" s="336"/>
      <c r="G29" s="336"/>
      <c r="H29" s="336"/>
      <c r="I29" s="336"/>
      <c r="J29" s="336"/>
      <c r="K29" s="336"/>
      <c r="L29" s="336"/>
      <c r="M29" s="336"/>
      <c r="N29" s="336"/>
      <c r="O29" s="336"/>
      <c r="P29" s="336"/>
      <c r="Q29" s="336"/>
      <c r="R29" s="336"/>
      <c r="S29" s="337"/>
      <c r="T29" s="340"/>
      <c r="U29" s="340"/>
      <c r="V29" s="340"/>
      <c r="W29" s="340"/>
      <c r="X29" s="340"/>
      <c r="Y29" s="340"/>
      <c r="Z29" s="340"/>
      <c r="AA29" s="340"/>
      <c r="AB29" s="340"/>
      <c r="AC29" s="340"/>
      <c r="AD29" s="340"/>
      <c r="AE29" s="340"/>
      <c r="AF29" s="340"/>
      <c r="AG29" s="340"/>
      <c r="AH29" s="340"/>
      <c r="AI29" s="340"/>
      <c r="AJ29" s="340"/>
      <c r="AK29" s="340"/>
      <c r="AL29" s="340"/>
      <c r="AM29" s="340"/>
      <c r="AN29" s="341"/>
      <c r="AO29" s="335"/>
      <c r="AP29" s="336"/>
      <c r="AQ29" s="336"/>
      <c r="AR29" s="336"/>
      <c r="AS29" s="336"/>
      <c r="AT29" s="336"/>
      <c r="AU29" s="336"/>
      <c r="AV29" s="336"/>
      <c r="AW29" s="336"/>
      <c r="AX29" s="336"/>
      <c r="AY29" s="336"/>
      <c r="AZ29" s="336"/>
      <c r="BA29" s="336"/>
      <c r="BB29" s="336"/>
      <c r="BC29" s="336"/>
      <c r="BD29" s="336"/>
      <c r="BE29" s="337"/>
      <c r="BF29" s="348"/>
      <c r="BG29" s="349"/>
      <c r="BH29" s="349"/>
      <c r="BI29" s="349"/>
      <c r="BJ29" s="349"/>
      <c r="BK29" s="349"/>
      <c r="BL29" s="349"/>
      <c r="BM29" s="349"/>
      <c r="BN29" s="349"/>
      <c r="BO29" s="349"/>
      <c r="BP29" s="349"/>
      <c r="BQ29" s="349"/>
      <c r="BR29" s="350"/>
    </row>
    <row r="30" spans="3:70" ht="7.5" customHeight="1" x14ac:dyDescent="0.4">
      <c r="C30" s="335"/>
      <c r="D30" s="336"/>
      <c r="E30" s="336"/>
      <c r="F30" s="336"/>
      <c r="G30" s="336"/>
      <c r="H30" s="336"/>
      <c r="I30" s="336"/>
      <c r="J30" s="336"/>
      <c r="K30" s="336"/>
      <c r="L30" s="336"/>
      <c r="M30" s="336"/>
      <c r="N30" s="336"/>
      <c r="O30" s="336"/>
      <c r="P30" s="336"/>
      <c r="Q30" s="336"/>
      <c r="R30" s="336"/>
      <c r="S30" s="337"/>
      <c r="T30" s="340"/>
      <c r="U30" s="340"/>
      <c r="V30" s="340"/>
      <c r="W30" s="340"/>
      <c r="X30" s="340"/>
      <c r="Y30" s="340"/>
      <c r="Z30" s="340"/>
      <c r="AA30" s="340"/>
      <c r="AB30" s="340"/>
      <c r="AC30" s="340"/>
      <c r="AD30" s="340"/>
      <c r="AE30" s="340"/>
      <c r="AF30" s="340"/>
      <c r="AG30" s="340"/>
      <c r="AH30" s="340"/>
      <c r="AI30" s="340"/>
      <c r="AJ30" s="340"/>
      <c r="AK30" s="340"/>
      <c r="AL30" s="340"/>
      <c r="AM30" s="340"/>
      <c r="AN30" s="341"/>
      <c r="AO30" s="342"/>
      <c r="AP30" s="343"/>
      <c r="AQ30" s="343"/>
      <c r="AR30" s="343"/>
      <c r="AS30" s="343"/>
      <c r="AT30" s="343"/>
      <c r="AU30" s="343"/>
      <c r="AV30" s="343"/>
      <c r="AW30" s="343"/>
      <c r="AX30" s="343"/>
      <c r="AY30" s="343"/>
      <c r="AZ30" s="343"/>
      <c r="BA30" s="343"/>
      <c r="BB30" s="343"/>
      <c r="BC30" s="343"/>
      <c r="BD30" s="343"/>
      <c r="BE30" s="344"/>
      <c r="BF30" s="351"/>
      <c r="BG30" s="352"/>
      <c r="BH30" s="352"/>
      <c r="BI30" s="352"/>
      <c r="BJ30" s="352"/>
      <c r="BK30" s="352"/>
      <c r="BL30" s="352"/>
      <c r="BM30" s="352"/>
      <c r="BN30" s="352"/>
      <c r="BO30" s="352"/>
      <c r="BP30" s="352"/>
      <c r="BQ30" s="352"/>
      <c r="BR30" s="353"/>
    </row>
    <row r="31" spans="3:70" ht="7.5" customHeight="1" x14ac:dyDescent="0.4">
      <c r="C31" s="305" t="s">
        <v>23</v>
      </c>
      <c r="D31" s="306"/>
      <c r="E31" s="306"/>
      <c r="F31" s="306"/>
      <c r="G31" s="306"/>
      <c r="H31" s="306"/>
      <c r="I31" s="306"/>
      <c r="J31" s="306"/>
      <c r="K31" s="306"/>
      <c r="L31" s="306"/>
      <c r="M31" s="306"/>
      <c r="N31" s="306"/>
      <c r="O31" s="306"/>
      <c r="P31" s="306"/>
      <c r="Q31" s="306"/>
      <c r="R31" s="306"/>
      <c r="S31" s="307"/>
      <c r="T31" s="314" t="str">
        <f>IF('②概要（入力用）'!$E$13="","",'②概要（入力用）'!$E$13)</f>
        <v/>
      </c>
      <c r="U31" s="314"/>
      <c r="V31" s="314"/>
      <c r="W31" s="314"/>
      <c r="X31" s="314"/>
      <c r="Y31" s="314"/>
      <c r="Z31" s="314"/>
      <c r="AA31" s="314"/>
      <c r="AB31" s="314"/>
      <c r="AC31" s="314"/>
      <c r="AD31" s="314"/>
      <c r="AE31" s="314"/>
      <c r="AF31" s="314"/>
      <c r="AG31" s="314"/>
      <c r="AH31" s="314"/>
      <c r="AI31" s="314"/>
      <c r="AJ31" s="314"/>
      <c r="AK31" s="314"/>
      <c r="AL31" s="314"/>
      <c r="AM31" s="314"/>
      <c r="AN31" s="314"/>
      <c r="AO31" s="314"/>
      <c r="AP31" s="314"/>
      <c r="AQ31" s="314"/>
      <c r="AR31" s="314"/>
      <c r="AS31" s="314"/>
      <c r="AT31" s="314"/>
      <c r="AU31" s="314"/>
      <c r="AV31" s="314"/>
      <c r="AW31" s="314"/>
      <c r="AX31" s="314"/>
      <c r="AY31" s="314"/>
      <c r="AZ31" s="314"/>
      <c r="BA31" s="314"/>
      <c r="BB31" s="314"/>
      <c r="BC31" s="314"/>
      <c r="BD31" s="314"/>
      <c r="BE31" s="314"/>
      <c r="BF31" s="314"/>
      <c r="BG31" s="314"/>
      <c r="BH31" s="314"/>
      <c r="BI31" s="314"/>
      <c r="BJ31" s="314"/>
      <c r="BK31" s="314"/>
      <c r="BL31" s="314"/>
      <c r="BM31" s="314"/>
      <c r="BN31" s="314"/>
      <c r="BO31" s="314"/>
      <c r="BP31" s="314"/>
      <c r="BQ31" s="314"/>
      <c r="BR31" s="315"/>
    </row>
    <row r="32" spans="3:70" ht="7.5" customHeight="1" x14ac:dyDescent="0.4">
      <c r="C32" s="308"/>
      <c r="D32" s="309"/>
      <c r="E32" s="309"/>
      <c r="F32" s="309"/>
      <c r="G32" s="309"/>
      <c r="H32" s="309"/>
      <c r="I32" s="309"/>
      <c r="J32" s="309"/>
      <c r="K32" s="309"/>
      <c r="L32" s="309"/>
      <c r="M32" s="309"/>
      <c r="N32" s="309"/>
      <c r="O32" s="309"/>
      <c r="P32" s="309"/>
      <c r="Q32" s="309"/>
      <c r="R32" s="309"/>
      <c r="S32" s="310"/>
      <c r="T32" s="316"/>
      <c r="U32" s="316"/>
      <c r="V32" s="316"/>
      <c r="W32" s="316"/>
      <c r="X32" s="316"/>
      <c r="Y32" s="316"/>
      <c r="Z32" s="316"/>
      <c r="AA32" s="316"/>
      <c r="AB32" s="316"/>
      <c r="AC32" s="316"/>
      <c r="AD32" s="316"/>
      <c r="AE32" s="316"/>
      <c r="AF32" s="316"/>
      <c r="AG32" s="316"/>
      <c r="AH32" s="316"/>
      <c r="AI32" s="316"/>
      <c r="AJ32" s="316"/>
      <c r="AK32" s="316"/>
      <c r="AL32" s="316"/>
      <c r="AM32" s="316"/>
      <c r="AN32" s="316"/>
      <c r="AO32" s="316"/>
      <c r="AP32" s="316"/>
      <c r="AQ32" s="316"/>
      <c r="AR32" s="316"/>
      <c r="AS32" s="316"/>
      <c r="AT32" s="316"/>
      <c r="AU32" s="316"/>
      <c r="AV32" s="316"/>
      <c r="AW32" s="316"/>
      <c r="AX32" s="316"/>
      <c r="AY32" s="316"/>
      <c r="AZ32" s="316"/>
      <c r="BA32" s="316"/>
      <c r="BB32" s="316"/>
      <c r="BC32" s="316"/>
      <c r="BD32" s="316"/>
      <c r="BE32" s="316"/>
      <c r="BF32" s="316"/>
      <c r="BG32" s="316"/>
      <c r="BH32" s="316"/>
      <c r="BI32" s="316"/>
      <c r="BJ32" s="316"/>
      <c r="BK32" s="316"/>
      <c r="BL32" s="316"/>
      <c r="BM32" s="316"/>
      <c r="BN32" s="316"/>
      <c r="BO32" s="316"/>
      <c r="BP32" s="316"/>
      <c r="BQ32" s="316"/>
      <c r="BR32" s="317"/>
    </row>
    <row r="33" spans="3:70" ht="7.5" customHeight="1" x14ac:dyDescent="0.4">
      <c r="C33" s="308"/>
      <c r="D33" s="309"/>
      <c r="E33" s="309"/>
      <c r="F33" s="309"/>
      <c r="G33" s="309"/>
      <c r="H33" s="309"/>
      <c r="I33" s="309"/>
      <c r="J33" s="309"/>
      <c r="K33" s="309"/>
      <c r="L33" s="309"/>
      <c r="M33" s="309"/>
      <c r="N33" s="309"/>
      <c r="O33" s="309"/>
      <c r="P33" s="309"/>
      <c r="Q33" s="309"/>
      <c r="R33" s="309"/>
      <c r="S33" s="310"/>
      <c r="T33" s="316"/>
      <c r="U33" s="316"/>
      <c r="V33" s="316"/>
      <c r="W33" s="316"/>
      <c r="X33" s="316"/>
      <c r="Y33" s="316"/>
      <c r="Z33" s="316"/>
      <c r="AA33" s="316"/>
      <c r="AB33" s="316"/>
      <c r="AC33" s="316"/>
      <c r="AD33" s="316"/>
      <c r="AE33" s="316"/>
      <c r="AF33" s="316"/>
      <c r="AG33" s="316"/>
      <c r="AH33" s="316"/>
      <c r="AI33" s="316"/>
      <c r="AJ33" s="316"/>
      <c r="AK33" s="316"/>
      <c r="AL33" s="316"/>
      <c r="AM33" s="316"/>
      <c r="AN33" s="316"/>
      <c r="AO33" s="316"/>
      <c r="AP33" s="316"/>
      <c r="AQ33" s="316"/>
      <c r="AR33" s="316"/>
      <c r="AS33" s="316"/>
      <c r="AT33" s="316"/>
      <c r="AU33" s="316"/>
      <c r="AV33" s="316"/>
      <c r="AW33" s="316"/>
      <c r="AX33" s="316"/>
      <c r="AY33" s="316"/>
      <c r="AZ33" s="316"/>
      <c r="BA33" s="316"/>
      <c r="BB33" s="316"/>
      <c r="BC33" s="316"/>
      <c r="BD33" s="316"/>
      <c r="BE33" s="316"/>
      <c r="BF33" s="316"/>
      <c r="BG33" s="316"/>
      <c r="BH33" s="316"/>
      <c r="BI33" s="316"/>
      <c r="BJ33" s="316"/>
      <c r="BK33" s="316"/>
      <c r="BL33" s="316"/>
      <c r="BM33" s="316"/>
      <c r="BN33" s="316"/>
      <c r="BO33" s="316"/>
      <c r="BP33" s="316"/>
      <c r="BQ33" s="316"/>
      <c r="BR33" s="317"/>
    </row>
    <row r="34" spans="3:70" ht="7.5" customHeight="1" x14ac:dyDescent="0.4">
      <c r="C34" s="308"/>
      <c r="D34" s="309"/>
      <c r="E34" s="309"/>
      <c r="F34" s="309"/>
      <c r="G34" s="309"/>
      <c r="H34" s="309"/>
      <c r="I34" s="309"/>
      <c r="J34" s="309"/>
      <c r="K34" s="309"/>
      <c r="L34" s="309"/>
      <c r="M34" s="309"/>
      <c r="N34" s="309"/>
      <c r="O34" s="309"/>
      <c r="P34" s="309"/>
      <c r="Q34" s="309"/>
      <c r="R34" s="309"/>
      <c r="S34" s="310"/>
      <c r="T34" s="316"/>
      <c r="U34" s="316"/>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316"/>
      <c r="AU34" s="316"/>
      <c r="AV34" s="316"/>
      <c r="AW34" s="316"/>
      <c r="AX34" s="316"/>
      <c r="AY34" s="316"/>
      <c r="AZ34" s="316"/>
      <c r="BA34" s="316"/>
      <c r="BB34" s="316"/>
      <c r="BC34" s="316"/>
      <c r="BD34" s="316"/>
      <c r="BE34" s="316"/>
      <c r="BF34" s="316"/>
      <c r="BG34" s="316"/>
      <c r="BH34" s="316"/>
      <c r="BI34" s="316"/>
      <c r="BJ34" s="316"/>
      <c r="BK34" s="316"/>
      <c r="BL34" s="316"/>
      <c r="BM34" s="316"/>
      <c r="BN34" s="316"/>
      <c r="BO34" s="316"/>
      <c r="BP34" s="316"/>
      <c r="BQ34" s="316"/>
      <c r="BR34" s="317"/>
    </row>
    <row r="35" spans="3:70" ht="7.5" customHeight="1" x14ac:dyDescent="0.4">
      <c r="C35" s="308"/>
      <c r="D35" s="309"/>
      <c r="E35" s="309"/>
      <c r="F35" s="309"/>
      <c r="G35" s="309"/>
      <c r="H35" s="309"/>
      <c r="I35" s="309"/>
      <c r="J35" s="309"/>
      <c r="K35" s="309"/>
      <c r="L35" s="309"/>
      <c r="M35" s="309"/>
      <c r="N35" s="309"/>
      <c r="O35" s="309"/>
      <c r="P35" s="309"/>
      <c r="Q35" s="309"/>
      <c r="R35" s="309"/>
      <c r="S35" s="310"/>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316"/>
      <c r="BC35" s="316"/>
      <c r="BD35" s="316"/>
      <c r="BE35" s="316"/>
      <c r="BF35" s="316"/>
      <c r="BG35" s="316"/>
      <c r="BH35" s="316"/>
      <c r="BI35" s="316"/>
      <c r="BJ35" s="316"/>
      <c r="BK35" s="316"/>
      <c r="BL35" s="316"/>
      <c r="BM35" s="316"/>
      <c r="BN35" s="316"/>
      <c r="BO35" s="316"/>
      <c r="BP35" s="316"/>
      <c r="BQ35" s="316"/>
      <c r="BR35" s="317"/>
    </row>
    <row r="36" spans="3:70" ht="7.5" customHeight="1" x14ac:dyDescent="0.4">
      <c r="C36" s="311"/>
      <c r="D36" s="312"/>
      <c r="E36" s="312"/>
      <c r="F36" s="312"/>
      <c r="G36" s="312"/>
      <c r="H36" s="312"/>
      <c r="I36" s="312"/>
      <c r="J36" s="312"/>
      <c r="K36" s="312"/>
      <c r="L36" s="312"/>
      <c r="M36" s="312"/>
      <c r="N36" s="312"/>
      <c r="O36" s="312"/>
      <c r="P36" s="312"/>
      <c r="Q36" s="312"/>
      <c r="R36" s="312"/>
      <c r="S36" s="313"/>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18"/>
      <c r="AY36" s="318"/>
      <c r="AZ36" s="318"/>
      <c r="BA36" s="318"/>
      <c r="BB36" s="318"/>
      <c r="BC36" s="318"/>
      <c r="BD36" s="318"/>
      <c r="BE36" s="318"/>
      <c r="BF36" s="318"/>
      <c r="BG36" s="318"/>
      <c r="BH36" s="318"/>
      <c r="BI36" s="318"/>
      <c r="BJ36" s="318"/>
      <c r="BK36" s="318"/>
      <c r="BL36" s="318"/>
      <c r="BM36" s="318"/>
      <c r="BN36" s="318"/>
      <c r="BO36" s="318"/>
      <c r="BP36" s="318"/>
      <c r="BQ36" s="318"/>
      <c r="BR36" s="319"/>
    </row>
    <row r="37" spans="3:70" ht="7.5" customHeight="1" x14ac:dyDescent="0.4">
      <c r="C37" s="332" t="s">
        <v>24</v>
      </c>
      <c r="D37" s="333"/>
      <c r="E37" s="333"/>
      <c r="F37" s="333"/>
      <c r="G37" s="333"/>
      <c r="H37" s="333"/>
      <c r="I37" s="333"/>
      <c r="J37" s="333"/>
      <c r="K37" s="333"/>
      <c r="L37" s="333"/>
      <c r="M37" s="333"/>
      <c r="N37" s="333"/>
      <c r="O37" s="333"/>
      <c r="P37" s="333"/>
      <c r="Q37" s="333"/>
      <c r="R37" s="333"/>
      <c r="S37" s="334"/>
      <c r="T37" s="378" t="s">
        <v>25</v>
      </c>
      <c r="U37" s="378"/>
      <c r="V37" s="378"/>
      <c r="W37" s="378"/>
      <c r="X37" s="378"/>
      <c r="Y37" s="378"/>
      <c r="Z37" s="378"/>
      <c r="AA37" s="378"/>
      <c r="AB37" s="378"/>
      <c r="AC37" s="378"/>
      <c r="AD37" s="364" t="s">
        <v>26</v>
      </c>
      <c r="AE37" s="365"/>
      <c r="AF37" s="365"/>
      <c r="AG37" s="365"/>
      <c r="AH37" s="365"/>
      <c r="AI37" s="365"/>
      <c r="AJ37" s="365"/>
      <c r="AK37" s="365"/>
      <c r="AL37" s="365"/>
      <c r="AM37" s="366"/>
      <c r="AN37" s="305" t="s">
        <v>27</v>
      </c>
      <c r="AO37" s="306"/>
      <c r="AP37" s="306"/>
      <c r="AQ37" s="306"/>
      <c r="AR37" s="306"/>
      <c r="AS37" s="306"/>
      <c r="AT37" s="306"/>
      <c r="AU37" s="306"/>
      <c r="AV37" s="306"/>
      <c r="AW37" s="306"/>
      <c r="AX37" s="306"/>
      <c r="AY37" s="306"/>
      <c r="AZ37" s="306"/>
      <c r="BA37" s="306"/>
      <c r="BB37" s="306"/>
      <c r="BC37" s="306"/>
      <c r="BD37" s="306"/>
      <c r="BE37" s="306"/>
      <c r="BF37" s="306"/>
      <c r="BG37" s="306"/>
      <c r="BH37" s="306"/>
      <c r="BI37" s="306"/>
      <c r="BJ37" s="306"/>
      <c r="BK37" s="306"/>
      <c r="BL37" s="306"/>
      <c r="BM37" s="306"/>
      <c r="BN37" s="306"/>
      <c r="BO37" s="306"/>
      <c r="BP37" s="306"/>
      <c r="BQ37" s="306"/>
      <c r="BR37" s="307"/>
    </row>
    <row r="38" spans="3:70" ht="7.5" customHeight="1" x14ac:dyDescent="0.4">
      <c r="C38" s="335"/>
      <c r="D38" s="336"/>
      <c r="E38" s="336"/>
      <c r="F38" s="336"/>
      <c r="G38" s="336"/>
      <c r="H38" s="336"/>
      <c r="I38" s="336"/>
      <c r="J38" s="336"/>
      <c r="K38" s="336"/>
      <c r="L38" s="336"/>
      <c r="M38" s="336"/>
      <c r="N38" s="336"/>
      <c r="O38" s="336"/>
      <c r="P38" s="336"/>
      <c r="Q38" s="336"/>
      <c r="R38" s="336"/>
      <c r="S38" s="337"/>
      <c r="T38" s="378"/>
      <c r="U38" s="378"/>
      <c r="V38" s="378"/>
      <c r="W38" s="378"/>
      <c r="X38" s="378"/>
      <c r="Y38" s="378"/>
      <c r="Z38" s="378"/>
      <c r="AA38" s="378"/>
      <c r="AB38" s="378"/>
      <c r="AC38" s="378"/>
      <c r="AD38" s="367"/>
      <c r="AE38" s="368"/>
      <c r="AF38" s="368"/>
      <c r="AG38" s="368"/>
      <c r="AH38" s="368"/>
      <c r="AI38" s="368"/>
      <c r="AJ38" s="368"/>
      <c r="AK38" s="368"/>
      <c r="AL38" s="368"/>
      <c r="AM38" s="369"/>
      <c r="AN38" s="311"/>
      <c r="AO38" s="312"/>
      <c r="AP38" s="312"/>
      <c r="AQ38" s="312"/>
      <c r="AR38" s="312"/>
      <c r="AS38" s="312"/>
      <c r="AT38" s="312"/>
      <c r="AU38" s="312"/>
      <c r="AV38" s="312"/>
      <c r="AW38" s="312"/>
      <c r="AX38" s="312"/>
      <c r="AY38" s="312"/>
      <c r="AZ38" s="312"/>
      <c r="BA38" s="312"/>
      <c r="BB38" s="312"/>
      <c r="BC38" s="312"/>
      <c r="BD38" s="312"/>
      <c r="BE38" s="312"/>
      <c r="BF38" s="312"/>
      <c r="BG38" s="312"/>
      <c r="BH38" s="312"/>
      <c r="BI38" s="312"/>
      <c r="BJ38" s="312"/>
      <c r="BK38" s="312"/>
      <c r="BL38" s="312"/>
      <c r="BM38" s="312"/>
      <c r="BN38" s="312"/>
      <c r="BO38" s="312"/>
      <c r="BP38" s="312"/>
      <c r="BQ38" s="312"/>
      <c r="BR38" s="313"/>
    </row>
    <row r="39" spans="3:70" ht="7.5" customHeight="1" x14ac:dyDescent="0.4">
      <c r="C39" s="335"/>
      <c r="D39" s="336"/>
      <c r="E39" s="336"/>
      <c r="F39" s="336"/>
      <c r="G39" s="336"/>
      <c r="H39" s="336"/>
      <c r="I39" s="336"/>
      <c r="J39" s="336"/>
      <c r="K39" s="336"/>
      <c r="L39" s="336"/>
      <c r="M39" s="336"/>
      <c r="N39" s="336"/>
      <c r="O39" s="336"/>
      <c r="P39" s="336"/>
      <c r="Q39" s="336"/>
      <c r="R39" s="336"/>
      <c r="S39" s="337"/>
      <c r="T39" s="379" t="str">
        <f>IF('②概要（入力用）'!$E$14="","",'②概要（入力用）'!$E$14)</f>
        <v/>
      </c>
      <c r="U39" s="379"/>
      <c r="V39" s="379"/>
      <c r="W39" s="379"/>
      <c r="X39" s="379"/>
      <c r="Y39" s="379"/>
      <c r="Z39" s="379"/>
      <c r="AA39" s="379"/>
      <c r="AB39" s="379"/>
      <c r="AC39" s="379"/>
      <c r="AD39" s="379" t="str" cm="1">
        <f t="array" ref="AD39">_xlfn.IFS('②概要（入力用）'!$E$14="","",'②概要（入力用）'!$E$14=1,IF('②概要（入力用）'!$E$15="","",'②概要（入力用）'!$E$15),'②概要（入力用）'!$E$14&gt;1,IF('②概要（入力用）'!$E$15="","",'②概要（入力用）'!$E$15&amp;"等"))</f>
        <v/>
      </c>
      <c r="AE39" s="379"/>
      <c r="AF39" s="379"/>
      <c r="AG39" s="379"/>
      <c r="AH39" s="379"/>
      <c r="AI39" s="379"/>
      <c r="AJ39" s="379"/>
      <c r="AK39" s="379"/>
      <c r="AL39" s="379"/>
      <c r="AM39" s="379"/>
      <c r="AN39" s="380" t="str" cm="1">
        <f t="array" ref="AN39">_xlfn.IFS('②概要（入力用）'!$E$14="","",'②概要（入力用）'!$E$14=1,IF('②概要（入力用）'!$E$16="","",'②概要（入力用）'!$E$16),'②概要（入力用）'!$E$14&gt;1,IF('②概要（入力用）'!$E$16="","",'②概要（入力用）'!$E$16&amp;"等"))</f>
        <v/>
      </c>
      <c r="AO39" s="338"/>
      <c r="AP39" s="338"/>
      <c r="AQ39" s="338"/>
      <c r="AR39" s="338"/>
      <c r="AS39" s="338"/>
      <c r="AT39" s="338"/>
      <c r="AU39" s="338"/>
      <c r="AV39" s="338"/>
      <c r="AW39" s="338"/>
      <c r="AX39" s="338"/>
      <c r="AY39" s="338"/>
      <c r="AZ39" s="338"/>
      <c r="BA39" s="338"/>
      <c r="BB39" s="338"/>
      <c r="BC39" s="338"/>
      <c r="BD39" s="338"/>
      <c r="BE39" s="338"/>
      <c r="BF39" s="338"/>
      <c r="BG39" s="338"/>
      <c r="BH39" s="338"/>
      <c r="BI39" s="338"/>
      <c r="BJ39" s="338"/>
      <c r="BK39" s="338"/>
      <c r="BL39" s="338"/>
      <c r="BM39" s="338"/>
      <c r="BN39" s="338"/>
      <c r="BO39" s="338"/>
      <c r="BP39" s="338"/>
      <c r="BQ39" s="338"/>
      <c r="BR39" s="339"/>
    </row>
    <row r="40" spans="3:70" ht="7.5" customHeight="1" x14ac:dyDescent="0.4">
      <c r="C40" s="335"/>
      <c r="D40" s="336"/>
      <c r="E40" s="336"/>
      <c r="F40" s="336"/>
      <c r="G40" s="336"/>
      <c r="H40" s="336"/>
      <c r="I40" s="336"/>
      <c r="J40" s="336"/>
      <c r="K40" s="336"/>
      <c r="L40" s="336"/>
      <c r="M40" s="336"/>
      <c r="N40" s="336"/>
      <c r="O40" s="336"/>
      <c r="P40" s="336"/>
      <c r="Q40" s="336"/>
      <c r="R40" s="336"/>
      <c r="S40" s="337"/>
      <c r="T40" s="379"/>
      <c r="U40" s="379"/>
      <c r="V40" s="379"/>
      <c r="W40" s="379"/>
      <c r="X40" s="379"/>
      <c r="Y40" s="379"/>
      <c r="Z40" s="379"/>
      <c r="AA40" s="379"/>
      <c r="AB40" s="379"/>
      <c r="AC40" s="379"/>
      <c r="AD40" s="379"/>
      <c r="AE40" s="379"/>
      <c r="AF40" s="379"/>
      <c r="AG40" s="379"/>
      <c r="AH40" s="379"/>
      <c r="AI40" s="379"/>
      <c r="AJ40" s="379"/>
      <c r="AK40" s="379"/>
      <c r="AL40" s="379"/>
      <c r="AM40" s="379"/>
      <c r="AN40" s="381"/>
      <c r="AO40" s="340"/>
      <c r="AP40" s="340"/>
      <c r="AQ40" s="340"/>
      <c r="AR40" s="340"/>
      <c r="AS40" s="340"/>
      <c r="AT40" s="340"/>
      <c r="AU40" s="340"/>
      <c r="AV40" s="340"/>
      <c r="AW40" s="340"/>
      <c r="AX40" s="340"/>
      <c r="AY40" s="340"/>
      <c r="AZ40" s="340"/>
      <c r="BA40" s="340"/>
      <c r="BB40" s="340"/>
      <c r="BC40" s="340"/>
      <c r="BD40" s="340"/>
      <c r="BE40" s="340"/>
      <c r="BF40" s="340"/>
      <c r="BG40" s="340"/>
      <c r="BH40" s="340"/>
      <c r="BI40" s="340"/>
      <c r="BJ40" s="340"/>
      <c r="BK40" s="340"/>
      <c r="BL40" s="340"/>
      <c r="BM40" s="340"/>
      <c r="BN40" s="340"/>
      <c r="BO40" s="340"/>
      <c r="BP40" s="340"/>
      <c r="BQ40" s="340"/>
      <c r="BR40" s="341"/>
    </row>
    <row r="41" spans="3:70" ht="7.5" customHeight="1" x14ac:dyDescent="0.4">
      <c r="C41" s="335"/>
      <c r="D41" s="336"/>
      <c r="E41" s="336"/>
      <c r="F41" s="336"/>
      <c r="G41" s="336"/>
      <c r="H41" s="336"/>
      <c r="I41" s="336"/>
      <c r="J41" s="336"/>
      <c r="K41" s="336"/>
      <c r="L41" s="336"/>
      <c r="M41" s="336"/>
      <c r="N41" s="336"/>
      <c r="O41" s="336"/>
      <c r="P41" s="336"/>
      <c r="Q41" s="336"/>
      <c r="R41" s="336"/>
      <c r="S41" s="337"/>
      <c r="T41" s="379"/>
      <c r="U41" s="379"/>
      <c r="V41" s="379"/>
      <c r="W41" s="379"/>
      <c r="X41" s="379"/>
      <c r="Y41" s="379"/>
      <c r="Z41" s="379"/>
      <c r="AA41" s="379"/>
      <c r="AB41" s="379"/>
      <c r="AC41" s="379"/>
      <c r="AD41" s="379"/>
      <c r="AE41" s="379"/>
      <c r="AF41" s="379"/>
      <c r="AG41" s="379"/>
      <c r="AH41" s="379"/>
      <c r="AI41" s="379"/>
      <c r="AJ41" s="379"/>
      <c r="AK41" s="379"/>
      <c r="AL41" s="379"/>
      <c r="AM41" s="379"/>
      <c r="AN41" s="381"/>
      <c r="AO41" s="340"/>
      <c r="AP41" s="340"/>
      <c r="AQ41" s="340"/>
      <c r="AR41" s="340"/>
      <c r="AS41" s="340"/>
      <c r="AT41" s="340"/>
      <c r="AU41" s="340"/>
      <c r="AV41" s="340"/>
      <c r="AW41" s="340"/>
      <c r="AX41" s="340"/>
      <c r="AY41" s="340"/>
      <c r="AZ41" s="340"/>
      <c r="BA41" s="340"/>
      <c r="BB41" s="340"/>
      <c r="BC41" s="340"/>
      <c r="BD41" s="340"/>
      <c r="BE41" s="340"/>
      <c r="BF41" s="340"/>
      <c r="BG41" s="340"/>
      <c r="BH41" s="340"/>
      <c r="BI41" s="340"/>
      <c r="BJ41" s="340"/>
      <c r="BK41" s="340"/>
      <c r="BL41" s="340"/>
      <c r="BM41" s="340"/>
      <c r="BN41" s="340"/>
      <c r="BO41" s="340"/>
      <c r="BP41" s="340"/>
      <c r="BQ41" s="340"/>
      <c r="BR41" s="341"/>
    </row>
    <row r="42" spans="3:70" ht="7.5" customHeight="1" x14ac:dyDescent="0.4">
      <c r="C42" s="342"/>
      <c r="D42" s="343"/>
      <c r="E42" s="343"/>
      <c r="F42" s="343"/>
      <c r="G42" s="343"/>
      <c r="H42" s="343"/>
      <c r="I42" s="343"/>
      <c r="J42" s="343"/>
      <c r="K42" s="343"/>
      <c r="L42" s="343"/>
      <c r="M42" s="343"/>
      <c r="N42" s="343"/>
      <c r="O42" s="343"/>
      <c r="P42" s="343"/>
      <c r="Q42" s="343"/>
      <c r="R42" s="343"/>
      <c r="S42" s="344"/>
      <c r="T42" s="379"/>
      <c r="U42" s="379"/>
      <c r="V42" s="379"/>
      <c r="W42" s="379"/>
      <c r="X42" s="379"/>
      <c r="Y42" s="379"/>
      <c r="Z42" s="379"/>
      <c r="AA42" s="379"/>
      <c r="AB42" s="379"/>
      <c r="AC42" s="379"/>
      <c r="AD42" s="379"/>
      <c r="AE42" s="379"/>
      <c r="AF42" s="379"/>
      <c r="AG42" s="379"/>
      <c r="AH42" s="379"/>
      <c r="AI42" s="379"/>
      <c r="AJ42" s="379"/>
      <c r="AK42" s="379"/>
      <c r="AL42" s="379"/>
      <c r="AM42" s="379"/>
      <c r="AN42" s="382"/>
      <c r="AO42" s="383"/>
      <c r="AP42" s="383"/>
      <c r="AQ42" s="383"/>
      <c r="AR42" s="383"/>
      <c r="AS42" s="383"/>
      <c r="AT42" s="383"/>
      <c r="AU42" s="383"/>
      <c r="AV42" s="383"/>
      <c r="AW42" s="383"/>
      <c r="AX42" s="383"/>
      <c r="AY42" s="383"/>
      <c r="AZ42" s="383"/>
      <c r="BA42" s="383"/>
      <c r="BB42" s="383"/>
      <c r="BC42" s="383"/>
      <c r="BD42" s="383"/>
      <c r="BE42" s="383"/>
      <c r="BF42" s="383"/>
      <c r="BG42" s="383"/>
      <c r="BH42" s="383"/>
      <c r="BI42" s="383"/>
      <c r="BJ42" s="383"/>
      <c r="BK42" s="383"/>
      <c r="BL42" s="383"/>
      <c r="BM42" s="383"/>
      <c r="BN42" s="383"/>
      <c r="BO42" s="383"/>
      <c r="BP42" s="383"/>
      <c r="BQ42" s="383"/>
      <c r="BR42" s="384"/>
    </row>
    <row r="43" spans="3:70" ht="7.5" customHeight="1" x14ac:dyDescent="0.4">
      <c r="C43" s="332" t="s">
        <v>28</v>
      </c>
      <c r="D43" s="333"/>
      <c r="E43" s="333"/>
      <c r="F43" s="333"/>
      <c r="G43" s="333"/>
      <c r="H43" s="333"/>
      <c r="I43" s="333"/>
      <c r="J43" s="333"/>
      <c r="K43" s="333"/>
      <c r="L43" s="333"/>
      <c r="M43" s="333"/>
      <c r="N43" s="333"/>
      <c r="O43" s="333"/>
      <c r="P43" s="333"/>
      <c r="Q43" s="333"/>
      <c r="R43" s="333"/>
      <c r="S43" s="334"/>
      <c r="T43" s="370" t="s">
        <v>29</v>
      </c>
      <c r="U43" s="371"/>
      <c r="V43" s="371"/>
      <c r="W43" s="371"/>
      <c r="X43" s="371"/>
      <c r="Y43" s="371"/>
      <c r="Z43" s="371"/>
      <c r="AA43" s="371"/>
      <c r="AB43" s="371"/>
      <c r="AC43" s="371"/>
      <c r="AD43" s="371"/>
      <c r="AE43" s="371"/>
      <c r="AF43" s="371"/>
      <c r="AG43" s="371"/>
      <c r="AH43" s="371"/>
      <c r="AI43" s="371"/>
      <c r="AJ43" s="371"/>
      <c r="AK43" s="371"/>
      <c r="AL43" s="371"/>
      <c r="AM43" s="371"/>
      <c r="AN43" s="371"/>
      <c r="AO43" s="371"/>
      <c r="AP43" s="374" t="str">
        <f>IF('②概要（入力用）'!$E$17="","",'②概要（入力用）'!$E$17)</f>
        <v/>
      </c>
      <c r="AQ43" s="374"/>
      <c r="AR43" s="374"/>
      <c r="AS43" s="374"/>
      <c r="AT43" s="374"/>
      <c r="AU43" s="374"/>
      <c r="AV43" s="374"/>
      <c r="AW43" s="374"/>
      <c r="AX43" s="374"/>
      <c r="AY43" s="374"/>
      <c r="AZ43" s="374"/>
      <c r="BA43" s="374"/>
      <c r="BB43" s="374"/>
      <c r="BC43" s="374"/>
      <c r="BD43" s="374"/>
      <c r="BE43" s="374"/>
      <c r="BF43" s="374"/>
      <c r="BG43" s="374"/>
      <c r="BH43" s="374"/>
      <c r="BI43" s="374"/>
      <c r="BJ43" s="374"/>
      <c r="BK43" s="374"/>
      <c r="BL43" s="374"/>
      <c r="BM43" s="374"/>
      <c r="BN43" s="374"/>
      <c r="BO43" s="374"/>
      <c r="BP43" s="374"/>
      <c r="BQ43" s="374"/>
      <c r="BR43" s="375"/>
    </row>
    <row r="44" spans="3:70" ht="7.5" customHeight="1" x14ac:dyDescent="0.4">
      <c r="C44" s="335"/>
      <c r="D44" s="336"/>
      <c r="E44" s="336"/>
      <c r="F44" s="336"/>
      <c r="G44" s="336"/>
      <c r="H44" s="336"/>
      <c r="I44" s="336"/>
      <c r="J44" s="336"/>
      <c r="K44" s="336"/>
      <c r="L44" s="336"/>
      <c r="M44" s="336"/>
      <c r="N44" s="336"/>
      <c r="O44" s="336"/>
      <c r="P44" s="336"/>
      <c r="Q44" s="336"/>
      <c r="R44" s="336"/>
      <c r="S44" s="337"/>
      <c r="T44" s="372"/>
      <c r="U44" s="373"/>
      <c r="V44" s="373"/>
      <c r="W44" s="373"/>
      <c r="X44" s="373"/>
      <c r="Y44" s="373"/>
      <c r="Z44" s="373"/>
      <c r="AA44" s="373"/>
      <c r="AB44" s="373"/>
      <c r="AC44" s="373"/>
      <c r="AD44" s="373"/>
      <c r="AE44" s="373"/>
      <c r="AF44" s="373"/>
      <c r="AG44" s="373"/>
      <c r="AH44" s="373"/>
      <c r="AI44" s="373"/>
      <c r="AJ44" s="373"/>
      <c r="AK44" s="373"/>
      <c r="AL44" s="373"/>
      <c r="AM44" s="373"/>
      <c r="AN44" s="373"/>
      <c r="AO44" s="373"/>
      <c r="AP44" s="376"/>
      <c r="AQ44" s="376"/>
      <c r="AR44" s="376"/>
      <c r="AS44" s="376"/>
      <c r="AT44" s="376"/>
      <c r="AU44" s="376"/>
      <c r="AV44" s="376"/>
      <c r="AW44" s="376"/>
      <c r="AX44" s="376"/>
      <c r="AY44" s="376"/>
      <c r="AZ44" s="376"/>
      <c r="BA44" s="376"/>
      <c r="BB44" s="376"/>
      <c r="BC44" s="376"/>
      <c r="BD44" s="376"/>
      <c r="BE44" s="376"/>
      <c r="BF44" s="376"/>
      <c r="BG44" s="376"/>
      <c r="BH44" s="376"/>
      <c r="BI44" s="376"/>
      <c r="BJ44" s="376"/>
      <c r="BK44" s="376"/>
      <c r="BL44" s="376"/>
      <c r="BM44" s="376"/>
      <c r="BN44" s="376"/>
      <c r="BO44" s="376"/>
      <c r="BP44" s="376"/>
      <c r="BQ44" s="376"/>
      <c r="BR44" s="377"/>
    </row>
    <row r="45" spans="3:70" ht="7.5" customHeight="1" x14ac:dyDescent="0.4">
      <c r="C45" s="335"/>
      <c r="D45" s="336"/>
      <c r="E45" s="336"/>
      <c r="F45" s="336"/>
      <c r="G45" s="336"/>
      <c r="H45" s="336"/>
      <c r="I45" s="336"/>
      <c r="J45" s="336"/>
      <c r="K45" s="336"/>
      <c r="L45" s="336"/>
      <c r="M45" s="336"/>
      <c r="N45" s="336"/>
      <c r="O45" s="336"/>
      <c r="P45" s="336"/>
      <c r="Q45" s="336"/>
      <c r="R45" s="336"/>
      <c r="S45" s="337"/>
      <c r="T45" s="385" t="s">
        <v>30</v>
      </c>
      <c r="U45" s="386"/>
      <c r="V45" s="386"/>
      <c r="W45" s="386"/>
      <c r="X45" s="386"/>
      <c r="Y45" s="386"/>
      <c r="Z45" s="386"/>
      <c r="AA45" s="386"/>
      <c r="AB45" s="386"/>
      <c r="AC45" s="386"/>
      <c r="AD45" s="386"/>
      <c r="AE45" s="386"/>
      <c r="AF45" s="386"/>
      <c r="AG45" s="386"/>
      <c r="AH45" s="386"/>
      <c r="AI45" s="386"/>
      <c r="AJ45" s="386"/>
      <c r="AK45" s="386"/>
      <c r="AL45" s="387"/>
      <c r="AM45" s="364" t="s">
        <v>15</v>
      </c>
      <c r="AN45" s="365"/>
      <c r="AO45" s="365"/>
      <c r="AP45" s="365"/>
      <c r="AQ45" s="365"/>
      <c r="AR45" s="365"/>
      <c r="AS45" s="365"/>
      <c r="AT45" s="365"/>
      <c r="AU45" s="365"/>
      <c r="AV45" s="365"/>
      <c r="AW45" s="365"/>
      <c r="AX45" s="365"/>
      <c r="AY45" s="365"/>
      <c r="AZ45" s="365"/>
      <c r="BA45" s="365"/>
      <c r="BB45" s="365"/>
      <c r="BC45" s="365"/>
      <c r="BD45" s="365"/>
      <c r="BE45" s="365"/>
      <c r="BF45" s="365"/>
      <c r="BG45" s="366"/>
      <c r="BH45" s="354" t="s">
        <v>18</v>
      </c>
      <c r="BI45" s="354"/>
      <c r="BJ45" s="354"/>
      <c r="BK45" s="354"/>
      <c r="BL45" s="354"/>
      <c r="BM45" s="354"/>
      <c r="BN45" s="354"/>
      <c r="BO45" s="354"/>
      <c r="BP45" s="354"/>
      <c r="BQ45" s="354"/>
      <c r="BR45" s="354"/>
    </row>
    <row r="46" spans="3:70" ht="7.5" customHeight="1" x14ac:dyDescent="0.4">
      <c r="C46" s="335"/>
      <c r="D46" s="336"/>
      <c r="E46" s="336"/>
      <c r="F46" s="336"/>
      <c r="G46" s="336"/>
      <c r="H46" s="336"/>
      <c r="I46" s="336"/>
      <c r="J46" s="336"/>
      <c r="K46" s="336"/>
      <c r="L46" s="336"/>
      <c r="M46" s="336"/>
      <c r="N46" s="336"/>
      <c r="O46" s="336"/>
      <c r="P46" s="336"/>
      <c r="Q46" s="336"/>
      <c r="R46" s="336"/>
      <c r="S46" s="337"/>
      <c r="T46" s="388"/>
      <c r="U46" s="389"/>
      <c r="V46" s="389"/>
      <c r="W46" s="389"/>
      <c r="X46" s="389"/>
      <c r="Y46" s="389"/>
      <c r="Z46" s="389"/>
      <c r="AA46" s="389"/>
      <c r="AB46" s="389"/>
      <c r="AC46" s="389"/>
      <c r="AD46" s="389"/>
      <c r="AE46" s="389"/>
      <c r="AF46" s="389"/>
      <c r="AG46" s="389"/>
      <c r="AH46" s="389"/>
      <c r="AI46" s="389"/>
      <c r="AJ46" s="389"/>
      <c r="AK46" s="389"/>
      <c r="AL46" s="390"/>
      <c r="AM46" s="367"/>
      <c r="AN46" s="368"/>
      <c r="AO46" s="368"/>
      <c r="AP46" s="368"/>
      <c r="AQ46" s="368"/>
      <c r="AR46" s="368"/>
      <c r="AS46" s="368"/>
      <c r="AT46" s="368"/>
      <c r="AU46" s="368"/>
      <c r="AV46" s="368"/>
      <c r="AW46" s="368"/>
      <c r="AX46" s="368"/>
      <c r="AY46" s="368"/>
      <c r="AZ46" s="368"/>
      <c r="BA46" s="368"/>
      <c r="BB46" s="368"/>
      <c r="BC46" s="368"/>
      <c r="BD46" s="368"/>
      <c r="BE46" s="368"/>
      <c r="BF46" s="368"/>
      <c r="BG46" s="369"/>
      <c r="BH46" s="354"/>
      <c r="BI46" s="354"/>
      <c r="BJ46" s="354"/>
      <c r="BK46" s="354"/>
      <c r="BL46" s="354"/>
      <c r="BM46" s="354"/>
      <c r="BN46" s="354"/>
      <c r="BO46" s="354"/>
      <c r="BP46" s="354"/>
      <c r="BQ46" s="354"/>
      <c r="BR46" s="354"/>
    </row>
    <row r="47" spans="3:70" ht="7.5" customHeight="1" x14ac:dyDescent="0.4">
      <c r="C47" s="335"/>
      <c r="D47" s="336"/>
      <c r="E47" s="336"/>
      <c r="F47" s="336"/>
      <c r="G47" s="336"/>
      <c r="H47" s="336"/>
      <c r="I47" s="336"/>
      <c r="J47" s="336"/>
      <c r="K47" s="336"/>
      <c r="L47" s="336"/>
      <c r="M47" s="336"/>
      <c r="N47" s="336"/>
      <c r="O47" s="336"/>
      <c r="P47" s="336"/>
      <c r="Q47" s="336"/>
      <c r="R47" s="336"/>
      <c r="S47" s="337"/>
      <c r="T47" s="398" t="str">
        <f>IF('②概要（入力用）'!$E$18="","",'②概要（入力用）'!$E$18)</f>
        <v/>
      </c>
      <c r="U47" s="399"/>
      <c r="V47" s="399"/>
      <c r="W47" s="399"/>
      <c r="X47" s="399"/>
      <c r="Y47" s="399"/>
      <c r="Z47" s="399"/>
      <c r="AA47" s="399"/>
      <c r="AB47" s="399"/>
      <c r="AC47" s="399"/>
      <c r="AD47" s="399"/>
      <c r="AE47" s="399"/>
      <c r="AF47" s="399"/>
      <c r="AG47" s="399"/>
      <c r="AH47" s="399"/>
      <c r="AI47" s="399"/>
      <c r="AJ47" s="399"/>
      <c r="AK47" s="399"/>
      <c r="AL47" s="400"/>
      <c r="AM47" s="398" t="str">
        <f>IF('②概要（入力用）'!$E$19="","",'②概要（入力用）'!$E$19)</f>
        <v/>
      </c>
      <c r="AN47" s="399"/>
      <c r="AO47" s="399"/>
      <c r="AP47" s="399"/>
      <c r="AQ47" s="399"/>
      <c r="AR47" s="399"/>
      <c r="AS47" s="399"/>
      <c r="AT47" s="399"/>
      <c r="AU47" s="399"/>
      <c r="AV47" s="399"/>
      <c r="AW47" s="399"/>
      <c r="AX47" s="399"/>
      <c r="AY47" s="399"/>
      <c r="AZ47" s="399"/>
      <c r="BA47" s="399"/>
      <c r="BB47" s="399"/>
      <c r="BC47" s="399"/>
      <c r="BD47" s="399"/>
      <c r="BE47" s="399"/>
      <c r="BF47" s="399"/>
      <c r="BG47" s="400"/>
      <c r="BH47" s="391" t="str">
        <f>IF('②概要（入力用）'!$E$20="","",'②概要（入力用）'!$E$20)</f>
        <v/>
      </c>
      <c r="BI47" s="391"/>
      <c r="BJ47" s="391"/>
      <c r="BK47" s="391"/>
      <c r="BL47" s="391"/>
      <c r="BM47" s="391"/>
      <c r="BN47" s="391"/>
      <c r="BO47" s="391"/>
      <c r="BP47" s="391"/>
      <c r="BQ47" s="391"/>
      <c r="BR47" s="391"/>
    </row>
    <row r="48" spans="3:70" ht="7.5" customHeight="1" x14ac:dyDescent="0.4">
      <c r="C48" s="335"/>
      <c r="D48" s="336"/>
      <c r="E48" s="336"/>
      <c r="F48" s="336"/>
      <c r="G48" s="336"/>
      <c r="H48" s="336"/>
      <c r="I48" s="336"/>
      <c r="J48" s="336"/>
      <c r="K48" s="336"/>
      <c r="L48" s="336"/>
      <c r="M48" s="336"/>
      <c r="N48" s="336"/>
      <c r="O48" s="336"/>
      <c r="P48" s="336"/>
      <c r="Q48" s="336"/>
      <c r="R48" s="336"/>
      <c r="S48" s="337"/>
      <c r="T48" s="401"/>
      <c r="U48" s="402"/>
      <c r="V48" s="402"/>
      <c r="W48" s="402"/>
      <c r="X48" s="402"/>
      <c r="Y48" s="402"/>
      <c r="Z48" s="402"/>
      <c r="AA48" s="402"/>
      <c r="AB48" s="402"/>
      <c r="AC48" s="402"/>
      <c r="AD48" s="402"/>
      <c r="AE48" s="402"/>
      <c r="AF48" s="402"/>
      <c r="AG48" s="402"/>
      <c r="AH48" s="402"/>
      <c r="AI48" s="402"/>
      <c r="AJ48" s="402"/>
      <c r="AK48" s="402"/>
      <c r="AL48" s="403"/>
      <c r="AM48" s="401"/>
      <c r="AN48" s="402"/>
      <c r="AO48" s="402"/>
      <c r="AP48" s="402"/>
      <c r="AQ48" s="402"/>
      <c r="AR48" s="402"/>
      <c r="AS48" s="402"/>
      <c r="AT48" s="402"/>
      <c r="AU48" s="402"/>
      <c r="AV48" s="402"/>
      <c r="AW48" s="402"/>
      <c r="AX48" s="402"/>
      <c r="AY48" s="402"/>
      <c r="AZ48" s="402"/>
      <c r="BA48" s="402"/>
      <c r="BB48" s="402"/>
      <c r="BC48" s="402"/>
      <c r="BD48" s="402"/>
      <c r="BE48" s="402"/>
      <c r="BF48" s="402"/>
      <c r="BG48" s="403"/>
      <c r="BH48" s="391"/>
      <c r="BI48" s="391"/>
      <c r="BJ48" s="391"/>
      <c r="BK48" s="391"/>
      <c r="BL48" s="391"/>
      <c r="BM48" s="391"/>
      <c r="BN48" s="391"/>
      <c r="BO48" s="391"/>
      <c r="BP48" s="391"/>
      <c r="BQ48" s="391"/>
      <c r="BR48" s="391"/>
    </row>
    <row r="49" spans="3:70" ht="7.5" customHeight="1" x14ac:dyDescent="0.4">
      <c r="C49" s="335"/>
      <c r="D49" s="336"/>
      <c r="E49" s="336"/>
      <c r="F49" s="336"/>
      <c r="G49" s="336"/>
      <c r="H49" s="336"/>
      <c r="I49" s="336"/>
      <c r="J49" s="336"/>
      <c r="K49" s="336"/>
      <c r="L49" s="336"/>
      <c r="M49" s="336"/>
      <c r="N49" s="336"/>
      <c r="O49" s="336"/>
      <c r="P49" s="336"/>
      <c r="Q49" s="336"/>
      <c r="R49" s="336"/>
      <c r="S49" s="337"/>
      <c r="T49" s="398" t="str">
        <f>IF('②概要（入力用）'!$E$21="","",'②概要（入力用）'!$E$21)</f>
        <v/>
      </c>
      <c r="U49" s="399"/>
      <c r="V49" s="399"/>
      <c r="W49" s="399"/>
      <c r="X49" s="399"/>
      <c r="Y49" s="399"/>
      <c r="Z49" s="399"/>
      <c r="AA49" s="399"/>
      <c r="AB49" s="399"/>
      <c r="AC49" s="399"/>
      <c r="AD49" s="399"/>
      <c r="AE49" s="399"/>
      <c r="AF49" s="399"/>
      <c r="AG49" s="399"/>
      <c r="AH49" s="399"/>
      <c r="AI49" s="399"/>
      <c r="AJ49" s="399"/>
      <c r="AK49" s="399"/>
      <c r="AL49" s="400"/>
      <c r="AM49" s="398" t="str">
        <f>IF('②概要（入力用）'!$E$22="","",'②概要（入力用）'!$E$22)</f>
        <v/>
      </c>
      <c r="AN49" s="399"/>
      <c r="AO49" s="399"/>
      <c r="AP49" s="399"/>
      <c r="AQ49" s="399"/>
      <c r="AR49" s="399"/>
      <c r="AS49" s="399"/>
      <c r="AT49" s="399"/>
      <c r="AU49" s="399"/>
      <c r="AV49" s="399"/>
      <c r="AW49" s="399"/>
      <c r="AX49" s="399"/>
      <c r="AY49" s="399"/>
      <c r="AZ49" s="399"/>
      <c r="BA49" s="399"/>
      <c r="BB49" s="399"/>
      <c r="BC49" s="399"/>
      <c r="BD49" s="399"/>
      <c r="BE49" s="399"/>
      <c r="BF49" s="399"/>
      <c r="BG49" s="400"/>
      <c r="BH49" s="392" t="str">
        <f>IF('②概要（入力用）'!$E$23="","",'②概要（入力用）'!$E$23)</f>
        <v/>
      </c>
      <c r="BI49" s="393"/>
      <c r="BJ49" s="393"/>
      <c r="BK49" s="393"/>
      <c r="BL49" s="393"/>
      <c r="BM49" s="393"/>
      <c r="BN49" s="393"/>
      <c r="BO49" s="393"/>
      <c r="BP49" s="393"/>
      <c r="BQ49" s="393"/>
      <c r="BR49" s="394"/>
    </row>
    <row r="50" spans="3:70" ht="7.5" customHeight="1" x14ac:dyDescent="0.4">
      <c r="C50" s="342"/>
      <c r="D50" s="343"/>
      <c r="E50" s="343"/>
      <c r="F50" s="343"/>
      <c r="G50" s="343"/>
      <c r="H50" s="343"/>
      <c r="I50" s="343"/>
      <c r="J50" s="343"/>
      <c r="K50" s="343"/>
      <c r="L50" s="343"/>
      <c r="M50" s="343"/>
      <c r="N50" s="343"/>
      <c r="O50" s="343"/>
      <c r="P50" s="343"/>
      <c r="Q50" s="343"/>
      <c r="R50" s="343"/>
      <c r="S50" s="344"/>
      <c r="T50" s="401"/>
      <c r="U50" s="402"/>
      <c r="V50" s="402"/>
      <c r="W50" s="402"/>
      <c r="X50" s="402"/>
      <c r="Y50" s="402"/>
      <c r="Z50" s="402"/>
      <c r="AA50" s="402"/>
      <c r="AB50" s="402"/>
      <c r="AC50" s="402"/>
      <c r="AD50" s="402"/>
      <c r="AE50" s="402"/>
      <c r="AF50" s="402"/>
      <c r="AG50" s="402"/>
      <c r="AH50" s="402"/>
      <c r="AI50" s="402"/>
      <c r="AJ50" s="402"/>
      <c r="AK50" s="402"/>
      <c r="AL50" s="403"/>
      <c r="AM50" s="401"/>
      <c r="AN50" s="402"/>
      <c r="AO50" s="402"/>
      <c r="AP50" s="402"/>
      <c r="AQ50" s="402"/>
      <c r="AR50" s="402"/>
      <c r="AS50" s="402"/>
      <c r="AT50" s="402"/>
      <c r="AU50" s="402"/>
      <c r="AV50" s="402"/>
      <c r="AW50" s="402"/>
      <c r="AX50" s="402"/>
      <c r="AY50" s="402"/>
      <c r="AZ50" s="402"/>
      <c r="BA50" s="402"/>
      <c r="BB50" s="402"/>
      <c r="BC50" s="402"/>
      <c r="BD50" s="402"/>
      <c r="BE50" s="402"/>
      <c r="BF50" s="402"/>
      <c r="BG50" s="403"/>
      <c r="BH50" s="395"/>
      <c r="BI50" s="396"/>
      <c r="BJ50" s="396"/>
      <c r="BK50" s="396"/>
      <c r="BL50" s="396"/>
      <c r="BM50" s="396"/>
      <c r="BN50" s="396"/>
      <c r="BO50" s="396"/>
      <c r="BP50" s="396"/>
      <c r="BQ50" s="396"/>
      <c r="BR50" s="397"/>
    </row>
    <row r="51" spans="3:70" ht="7.5" customHeight="1" x14ac:dyDescent="0.4">
      <c r="C51" s="305" t="s">
        <v>3634</v>
      </c>
      <c r="D51" s="306"/>
      <c r="E51" s="306"/>
      <c r="F51" s="306"/>
      <c r="G51" s="306"/>
      <c r="H51" s="306"/>
      <c r="I51" s="306"/>
      <c r="J51" s="306"/>
      <c r="K51" s="306"/>
      <c r="L51" s="306"/>
      <c r="M51" s="306"/>
      <c r="N51" s="306"/>
      <c r="O51" s="306"/>
      <c r="P51" s="306"/>
      <c r="Q51" s="306"/>
      <c r="R51" s="306"/>
      <c r="S51" s="307"/>
      <c r="T51" s="404" t="str">
        <f>IF('②概要（入力用）'!$E$24="","",'②概要（入力用）'!$E$24)</f>
        <v/>
      </c>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5"/>
    </row>
    <row r="52" spans="3:70" ht="7.5" customHeight="1" x14ac:dyDescent="0.4">
      <c r="C52" s="308"/>
      <c r="D52" s="309"/>
      <c r="E52" s="309"/>
      <c r="F52" s="309"/>
      <c r="G52" s="309"/>
      <c r="H52" s="309"/>
      <c r="I52" s="309"/>
      <c r="J52" s="309"/>
      <c r="K52" s="309"/>
      <c r="L52" s="309"/>
      <c r="M52" s="309"/>
      <c r="N52" s="309"/>
      <c r="O52" s="309"/>
      <c r="P52" s="309"/>
      <c r="Q52" s="309"/>
      <c r="R52" s="309"/>
      <c r="S52" s="310"/>
      <c r="T52" s="406"/>
      <c r="U52" s="406"/>
      <c r="V52" s="406"/>
      <c r="W52" s="406"/>
      <c r="X52" s="406"/>
      <c r="Y52" s="406"/>
      <c r="Z52" s="406"/>
      <c r="AA52" s="406"/>
      <c r="AB52" s="406"/>
      <c r="AC52" s="406"/>
      <c r="AD52" s="406"/>
      <c r="AE52" s="406"/>
      <c r="AF52" s="406"/>
      <c r="AG52" s="406"/>
      <c r="AH52" s="406"/>
      <c r="AI52" s="406"/>
      <c r="AJ52" s="406"/>
      <c r="AK52" s="406"/>
      <c r="AL52" s="406"/>
      <c r="AM52" s="406"/>
      <c r="AN52" s="406"/>
      <c r="AO52" s="406"/>
      <c r="AP52" s="406"/>
      <c r="AQ52" s="406"/>
      <c r="AR52" s="406"/>
      <c r="AS52" s="406"/>
      <c r="AT52" s="406"/>
      <c r="AU52" s="406"/>
      <c r="AV52" s="406"/>
      <c r="AW52" s="406"/>
      <c r="AX52" s="406"/>
      <c r="AY52" s="406"/>
      <c r="AZ52" s="406"/>
      <c r="BA52" s="406"/>
      <c r="BB52" s="406"/>
      <c r="BC52" s="406"/>
      <c r="BD52" s="406"/>
      <c r="BE52" s="406"/>
      <c r="BF52" s="406"/>
      <c r="BG52" s="406"/>
      <c r="BH52" s="406"/>
      <c r="BI52" s="406"/>
      <c r="BJ52" s="406"/>
      <c r="BK52" s="406"/>
      <c r="BL52" s="406"/>
      <c r="BM52" s="406"/>
      <c r="BN52" s="406"/>
      <c r="BO52" s="406"/>
      <c r="BP52" s="406"/>
      <c r="BQ52" s="406"/>
      <c r="BR52" s="407"/>
    </row>
    <row r="53" spans="3:70" ht="7.5" customHeight="1" x14ac:dyDescent="0.4">
      <c r="C53" s="308"/>
      <c r="D53" s="309"/>
      <c r="E53" s="309"/>
      <c r="F53" s="309"/>
      <c r="G53" s="309"/>
      <c r="H53" s="309"/>
      <c r="I53" s="309"/>
      <c r="J53" s="309"/>
      <c r="K53" s="309"/>
      <c r="L53" s="309"/>
      <c r="M53" s="309"/>
      <c r="N53" s="309"/>
      <c r="O53" s="309"/>
      <c r="P53" s="309"/>
      <c r="Q53" s="309"/>
      <c r="R53" s="309"/>
      <c r="S53" s="310"/>
      <c r="T53" s="406"/>
      <c r="U53" s="406"/>
      <c r="V53" s="406"/>
      <c r="W53" s="406"/>
      <c r="X53" s="406"/>
      <c r="Y53" s="406"/>
      <c r="Z53" s="406"/>
      <c r="AA53" s="406"/>
      <c r="AB53" s="406"/>
      <c r="AC53" s="406"/>
      <c r="AD53" s="406"/>
      <c r="AE53" s="406"/>
      <c r="AF53" s="406"/>
      <c r="AG53" s="406"/>
      <c r="AH53" s="406"/>
      <c r="AI53" s="406"/>
      <c r="AJ53" s="406"/>
      <c r="AK53" s="406"/>
      <c r="AL53" s="406"/>
      <c r="AM53" s="406"/>
      <c r="AN53" s="406"/>
      <c r="AO53" s="406"/>
      <c r="AP53" s="406"/>
      <c r="AQ53" s="406"/>
      <c r="AR53" s="406"/>
      <c r="AS53" s="406"/>
      <c r="AT53" s="406"/>
      <c r="AU53" s="406"/>
      <c r="AV53" s="406"/>
      <c r="AW53" s="406"/>
      <c r="AX53" s="406"/>
      <c r="AY53" s="406"/>
      <c r="AZ53" s="406"/>
      <c r="BA53" s="406"/>
      <c r="BB53" s="406"/>
      <c r="BC53" s="406"/>
      <c r="BD53" s="406"/>
      <c r="BE53" s="406"/>
      <c r="BF53" s="406"/>
      <c r="BG53" s="406"/>
      <c r="BH53" s="406"/>
      <c r="BI53" s="406"/>
      <c r="BJ53" s="406"/>
      <c r="BK53" s="406"/>
      <c r="BL53" s="406"/>
      <c r="BM53" s="406"/>
      <c r="BN53" s="406"/>
      <c r="BO53" s="406"/>
      <c r="BP53" s="406"/>
      <c r="BQ53" s="406"/>
      <c r="BR53" s="407"/>
    </row>
    <row r="54" spans="3:70" ht="7.5" customHeight="1" x14ac:dyDescent="0.4">
      <c r="C54" s="311"/>
      <c r="D54" s="312"/>
      <c r="E54" s="312"/>
      <c r="F54" s="312"/>
      <c r="G54" s="312"/>
      <c r="H54" s="312"/>
      <c r="I54" s="312"/>
      <c r="J54" s="312"/>
      <c r="K54" s="312"/>
      <c r="L54" s="312"/>
      <c r="M54" s="312"/>
      <c r="N54" s="312"/>
      <c r="O54" s="312"/>
      <c r="P54" s="312"/>
      <c r="Q54" s="312"/>
      <c r="R54" s="312"/>
      <c r="S54" s="313"/>
      <c r="T54" s="408"/>
      <c r="U54" s="408"/>
      <c r="V54" s="408"/>
      <c r="W54" s="408"/>
      <c r="X54" s="408"/>
      <c r="Y54" s="408"/>
      <c r="Z54" s="408"/>
      <c r="AA54" s="408"/>
      <c r="AB54" s="408"/>
      <c r="AC54" s="408"/>
      <c r="AD54" s="408"/>
      <c r="AE54" s="408"/>
      <c r="AF54" s="408"/>
      <c r="AG54" s="408"/>
      <c r="AH54" s="408"/>
      <c r="AI54" s="408"/>
      <c r="AJ54" s="408"/>
      <c r="AK54" s="408"/>
      <c r="AL54" s="408"/>
      <c r="AM54" s="408"/>
      <c r="AN54" s="408"/>
      <c r="AO54" s="408"/>
      <c r="AP54" s="408"/>
      <c r="AQ54" s="408"/>
      <c r="AR54" s="408"/>
      <c r="AS54" s="408"/>
      <c r="AT54" s="408"/>
      <c r="AU54" s="408"/>
      <c r="AV54" s="408"/>
      <c r="AW54" s="408"/>
      <c r="AX54" s="408"/>
      <c r="AY54" s="408"/>
      <c r="AZ54" s="408"/>
      <c r="BA54" s="408"/>
      <c r="BB54" s="408"/>
      <c r="BC54" s="408"/>
      <c r="BD54" s="408"/>
      <c r="BE54" s="408"/>
      <c r="BF54" s="408"/>
      <c r="BG54" s="408"/>
      <c r="BH54" s="408"/>
      <c r="BI54" s="408"/>
      <c r="BJ54" s="408"/>
      <c r="BK54" s="408"/>
      <c r="BL54" s="408"/>
      <c r="BM54" s="408"/>
      <c r="BN54" s="408"/>
      <c r="BO54" s="408"/>
      <c r="BP54" s="408"/>
      <c r="BQ54" s="408"/>
      <c r="BR54" s="409"/>
    </row>
    <row r="55" spans="3:70" ht="7.5" customHeight="1" x14ac:dyDescent="0.4">
      <c r="C55" s="364" t="s">
        <v>32</v>
      </c>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c r="AZ55" s="365"/>
      <c r="BA55" s="365"/>
      <c r="BB55" s="365"/>
      <c r="BC55" s="365"/>
      <c r="BD55" s="365"/>
      <c r="BE55" s="365"/>
      <c r="BF55" s="365"/>
      <c r="BG55" s="365"/>
      <c r="BH55" s="365"/>
      <c r="BI55" s="365"/>
      <c r="BJ55" s="365"/>
      <c r="BK55" s="365"/>
      <c r="BL55" s="365"/>
      <c r="BM55" s="365"/>
      <c r="BN55" s="365"/>
      <c r="BO55" s="365"/>
      <c r="BP55" s="365"/>
      <c r="BQ55" s="365"/>
      <c r="BR55" s="366"/>
    </row>
    <row r="56" spans="3:70" ht="7.5" customHeight="1" x14ac:dyDescent="0.4">
      <c r="C56" s="367"/>
      <c r="D56" s="368"/>
      <c r="E56" s="368"/>
      <c r="F56" s="368"/>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8"/>
      <c r="AY56" s="368"/>
      <c r="AZ56" s="368"/>
      <c r="BA56" s="368"/>
      <c r="BB56" s="368"/>
      <c r="BC56" s="368"/>
      <c r="BD56" s="368"/>
      <c r="BE56" s="368"/>
      <c r="BF56" s="368"/>
      <c r="BG56" s="368"/>
      <c r="BH56" s="368"/>
      <c r="BI56" s="368"/>
      <c r="BJ56" s="368"/>
      <c r="BK56" s="368"/>
      <c r="BL56" s="368"/>
      <c r="BM56" s="368"/>
      <c r="BN56" s="368"/>
      <c r="BO56" s="368"/>
      <c r="BP56" s="368"/>
      <c r="BQ56" s="368"/>
      <c r="BR56" s="369"/>
    </row>
    <row r="57" spans="3:70" ht="7.5" customHeight="1" x14ac:dyDescent="0.4">
      <c r="C57" s="364" t="s">
        <v>33</v>
      </c>
      <c r="D57" s="365"/>
      <c r="E57" s="365"/>
      <c r="F57" s="365"/>
      <c r="G57" s="365"/>
      <c r="H57" s="365"/>
      <c r="I57" s="365"/>
      <c r="J57" s="365"/>
      <c r="K57" s="314" t="str">
        <f>IF('②概要（入力用）'!$E$25="","",'②概要（入力用）'!$E$25)</f>
        <v/>
      </c>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5"/>
      <c r="AY57" s="365" t="s">
        <v>34</v>
      </c>
      <c r="AZ57" s="365"/>
      <c r="BA57" s="365"/>
      <c r="BB57" s="365"/>
      <c r="BC57" s="365"/>
      <c r="BD57" s="365"/>
      <c r="BE57" s="365"/>
      <c r="BF57" s="365"/>
      <c r="BG57" s="306" t="str">
        <f>IF('②概要（入力用）'!$E$26="","",'②概要（入力用）'!$E$26)</f>
        <v/>
      </c>
      <c r="BH57" s="306"/>
      <c r="BI57" s="306"/>
      <c r="BJ57" s="306"/>
      <c r="BK57" s="306"/>
      <c r="BL57" s="306"/>
      <c r="BM57" s="306" t="s">
        <v>35</v>
      </c>
      <c r="BN57" s="306"/>
      <c r="BO57" s="306"/>
      <c r="BP57" s="306"/>
      <c r="BQ57" s="306"/>
      <c r="BR57" s="307"/>
    </row>
    <row r="58" spans="3:70" ht="7.5" customHeight="1" x14ac:dyDescent="0.4">
      <c r="C58" s="411"/>
      <c r="D58" s="410"/>
      <c r="E58" s="410"/>
      <c r="F58" s="410"/>
      <c r="G58" s="410"/>
      <c r="H58" s="410"/>
      <c r="I58" s="410"/>
      <c r="J58" s="410"/>
      <c r="K58" s="316"/>
      <c r="L58" s="316"/>
      <c r="M58" s="316"/>
      <c r="N58" s="316"/>
      <c r="O58" s="316"/>
      <c r="P58" s="316"/>
      <c r="Q58" s="316"/>
      <c r="R58" s="316"/>
      <c r="S58" s="316"/>
      <c r="T58" s="316"/>
      <c r="U58" s="316"/>
      <c r="V58" s="316"/>
      <c r="W58" s="316"/>
      <c r="X58" s="316"/>
      <c r="Y58" s="316"/>
      <c r="Z58" s="316"/>
      <c r="AA58" s="316"/>
      <c r="AB58" s="316"/>
      <c r="AC58" s="316"/>
      <c r="AD58" s="316"/>
      <c r="AE58" s="316"/>
      <c r="AF58" s="316"/>
      <c r="AG58" s="316"/>
      <c r="AH58" s="316"/>
      <c r="AI58" s="316"/>
      <c r="AJ58" s="316"/>
      <c r="AK58" s="316"/>
      <c r="AL58" s="316"/>
      <c r="AM58" s="316"/>
      <c r="AN58" s="316"/>
      <c r="AO58" s="316"/>
      <c r="AP58" s="316"/>
      <c r="AQ58" s="316"/>
      <c r="AR58" s="316"/>
      <c r="AS58" s="316"/>
      <c r="AT58" s="316"/>
      <c r="AU58" s="316"/>
      <c r="AV58" s="316"/>
      <c r="AW58" s="316"/>
      <c r="AX58" s="317"/>
      <c r="AY58" s="410"/>
      <c r="AZ58" s="410"/>
      <c r="BA58" s="410"/>
      <c r="BB58" s="410"/>
      <c r="BC58" s="410"/>
      <c r="BD58" s="410"/>
      <c r="BE58" s="410"/>
      <c r="BF58" s="410"/>
      <c r="BG58" s="309"/>
      <c r="BH58" s="309"/>
      <c r="BI58" s="309"/>
      <c r="BJ58" s="309"/>
      <c r="BK58" s="309"/>
      <c r="BL58" s="309"/>
      <c r="BM58" s="309"/>
      <c r="BN58" s="309"/>
      <c r="BO58" s="309"/>
      <c r="BP58" s="309"/>
      <c r="BQ58" s="309"/>
      <c r="BR58" s="310"/>
    </row>
    <row r="59" spans="3:70" ht="7.5" customHeight="1" x14ac:dyDescent="0.4">
      <c r="C59" s="367"/>
      <c r="D59" s="368"/>
      <c r="E59" s="368"/>
      <c r="F59" s="368"/>
      <c r="G59" s="368"/>
      <c r="H59" s="368"/>
      <c r="I59" s="368"/>
      <c r="J59" s="368"/>
      <c r="K59" s="318"/>
      <c r="L59" s="318"/>
      <c r="M59" s="318"/>
      <c r="N59" s="318"/>
      <c r="O59" s="318"/>
      <c r="P59" s="318"/>
      <c r="Q59" s="318"/>
      <c r="R59" s="318"/>
      <c r="S59" s="318"/>
      <c r="T59" s="318"/>
      <c r="U59" s="318"/>
      <c r="V59" s="318"/>
      <c r="W59" s="318"/>
      <c r="X59" s="318"/>
      <c r="Y59" s="318"/>
      <c r="Z59" s="318"/>
      <c r="AA59" s="318"/>
      <c r="AB59" s="318"/>
      <c r="AC59" s="318"/>
      <c r="AD59" s="318"/>
      <c r="AE59" s="318"/>
      <c r="AF59" s="318"/>
      <c r="AG59" s="318"/>
      <c r="AH59" s="318"/>
      <c r="AI59" s="318"/>
      <c r="AJ59" s="318"/>
      <c r="AK59" s="318"/>
      <c r="AL59" s="318"/>
      <c r="AM59" s="318"/>
      <c r="AN59" s="318"/>
      <c r="AO59" s="318"/>
      <c r="AP59" s="318"/>
      <c r="AQ59" s="318"/>
      <c r="AR59" s="318"/>
      <c r="AS59" s="318"/>
      <c r="AT59" s="318"/>
      <c r="AU59" s="318"/>
      <c r="AV59" s="318"/>
      <c r="AW59" s="318"/>
      <c r="AX59" s="319"/>
      <c r="AY59" s="368"/>
      <c r="AZ59" s="368"/>
      <c r="BA59" s="368"/>
      <c r="BB59" s="368"/>
      <c r="BC59" s="368"/>
      <c r="BD59" s="368"/>
      <c r="BE59" s="368"/>
      <c r="BF59" s="368"/>
      <c r="BG59" s="312"/>
      <c r="BH59" s="312"/>
      <c r="BI59" s="312"/>
      <c r="BJ59" s="312"/>
      <c r="BK59" s="312"/>
      <c r="BL59" s="312"/>
      <c r="BM59" s="312"/>
      <c r="BN59" s="312"/>
      <c r="BO59" s="312"/>
      <c r="BP59" s="312"/>
      <c r="BQ59" s="312"/>
      <c r="BR59" s="313"/>
    </row>
    <row r="60" spans="3:70" ht="7.5" customHeight="1" x14ac:dyDescent="0.4">
      <c r="C60" s="364" t="s">
        <v>275</v>
      </c>
      <c r="D60" s="365"/>
      <c r="E60" s="365"/>
      <c r="F60" s="365"/>
      <c r="G60" s="365"/>
      <c r="H60" s="365"/>
      <c r="I60" s="365"/>
      <c r="J60" s="365"/>
      <c r="K60" s="365"/>
      <c r="L60" s="365"/>
      <c r="M60" s="365"/>
      <c r="N60" s="365"/>
      <c r="O60" s="365"/>
      <c r="P60" s="365"/>
      <c r="Q60" s="365"/>
      <c r="R60" s="365"/>
      <c r="S60" s="366"/>
      <c r="T60" s="364" t="s">
        <v>274</v>
      </c>
      <c r="U60" s="365"/>
      <c r="V60" s="365"/>
      <c r="W60" s="365"/>
      <c r="X60" s="365"/>
      <c r="Y60" s="365"/>
      <c r="Z60" s="365"/>
      <c r="AA60" s="365"/>
      <c r="AB60" s="365"/>
      <c r="AC60" s="365"/>
      <c r="AD60" s="365"/>
      <c r="AE60" s="365"/>
      <c r="AF60" s="365"/>
      <c r="AG60" s="365"/>
      <c r="AH60" s="365"/>
      <c r="AI60" s="365"/>
      <c r="AJ60" s="366"/>
      <c r="AK60" s="364" t="s">
        <v>273</v>
      </c>
      <c r="AL60" s="365"/>
      <c r="AM60" s="365"/>
      <c r="AN60" s="365"/>
      <c r="AO60" s="365"/>
      <c r="AP60" s="365"/>
      <c r="AQ60" s="365"/>
      <c r="AR60" s="365"/>
      <c r="AS60" s="365"/>
      <c r="AT60" s="365"/>
      <c r="AU60" s="365"/>
      <c r="AV60" s="365"/>
      <c r="AW60" s="365"/>
      <c r="AX60" s="365"/>
      <c r="AY60" s="365"/>
      <c r="AZ60" s="365"/>
      <c r="BA60" s="366"/>
      <c r="BB60" s="364" t="s">
        <v>272</v>
      </c>
      <c r="BC60" s="365"/>
      <c r="BD60" s="365"/>
      <c r="BE60" s="365"/>
      <c r="BF60" s="365"/>
      <c r="BG60" s="365"/>
      <c r="BH60" s="365"/>
      <c r="BI60" s="365"/>
      <c r="BJ60" s="365"/>
      <c r="BK60" s="365"/>
      <c r="BL60" s="365"/>
      <c r="BM60" s="365"/>
      <c r="BN60" s="365"/>
      <c r="BO60" s="365"/>
      <c r="BP60" s="365"/>
      <c r="BQ60" s="365"/>
      <c r="BR60" s="366"/>
    </row>
    <row r="61" spans="3:70" ht="7.5" customHeight="1" x14ac:dyDescent="0.4">
      <c r="C61" s="367"/>
      <c r="D61" s="368"/>
      <c r="E61" s="368"/>
      <c r="F61" s="368"/>
      <c r="G61" s="368"/>
      <c r="H61" s="368"/>
      <c r="I61" s="368"/>
      <c r="J61" s="368"/>
      <c r="K61" s="368"/>
      <c r="L61" s="368"/>
      <c r="M61" s="368"/>
      <c r="N61" s="368"/>
      <c r="O61" s="368"/>
      <c r="P61" s="368"/>
      <c r="Q61" s="368"/>
      <c r="R61" s="368"/>
      <c r="S61" s="369"/>
      <c r="T61" s="367"/>
      <c r="U61" s="368"/>
      <c r="V61" s="368"/>
      <c r="W61" s="368"/>
      <c r="X61" s="368"/>
      <c r="Y61" s="368"/>
      <c r="Z61" s="368"/>
      <c r="AA61" s="368"/>
      <c r="AB61" s="368"/>
      <c r="AC61" s="368"/>
      <c r="AD61" s="368"/>
      <c r="AE61" s="368"/>
      <c r="AF61" s="368"/>
      <c r="AG61" s="368"/>
      <c r="AH61" s="368"/>
      <c r="AI61" s="368"/>
      <c r="AJ61" s="369"/>
      <c r="AK61" s="367"/>
      <c r="AL61" s="368"/>
      <c r="AM61" s="368"/>
      <c r="AN61" s="368"/>
      <c r="AO61" s="368"/>
      <c r="AP61" s="368"/>
      <c r="AQ61" s="368"/>
      <c r="AR61" s="368"/>
      <c r="AS61" s="368"/>
      <c r="AT61" s="368"/>
      <c r="AU61" s="368"/>
      <c r="AV61" s="368"/>
      <c r="AW61" s="368"/>
      <c r="AX61" s="368"/>
      <c r="AY61" s="368"/>
      <c r="AZ61" s="368"/>
      <c r="BA61" s="369"/>
      <c r="BB61" s="367"/>
      <c r="BC61" s="368"/>
      <c r="BD61" s="368"/>
      <c r="BE61" s="368"/>
      <c r="BF61" s="368"/>
      <c r="BG61" s="368"/>
      <c r="BH61" s="368"/>
      <c r="BI61" s="368"/>
      <c r="BJ61" s="368"/>
      <c r="BK61" s="368"/>
      <c r="BL61" s="368"/>
      <c r="BM61" s="368"/>
      <c r="BN61" s="368"/>
      <c r="BO61" s="368"/>
      <c r="BP61" s="368"/>
      <c r="BQ61" s="368"/>
      <c r="BR61" s="369"/>
    </row>
    <row r="62" spans="3:70" ht="7.5" customHeight="1" x14ac:dyDescent="0.4">
      <c r="C62" s="418" t="str">
        <f>IF('②概要（入力用）'!$E$29="","",'②概要（入力用）'!$E$29)</f>
        <v/>
      </c>
      <c r="D62" s="419"/>
      <c r="E62" s="419"/>
      <c r="F62" s="419"/>
      <c r="G62" s="419"/>
      <c r="H62" s="419"/>
      <c r="I62" s="419"/>
      <c r="J62" s="419"/>
      <c r="K62" s="419"/>
      <c r="L62" s="419"/>
      <c r="M62" s="419"/>
      <c r="N62" s="419"/>
      <c r="O62" s="419"/>
      <c r="P62" s="419"/>
      <c r="Q62" s="419"/>
      <c r="R62" s="419"/>
      <c r="S62" s="420"/>
      <c r="T62" s="418" t="str">
        <f>IF('②概要（入力用）'!$E$30="","",'②概要（入力用）'!$E$30)</f>
        <v/>
      </c>
      <c r="U62" s="419"/>
      <c r="V62" s="419"/>
      <c r="W62" s="419"/>
      <c r="X62" s="419"/>
      <c r="Y62" s="419"/>
      <c r="Z62" s="419"/>
      <c r="AA62" s="419"/>
      <c r="AB62" s="419"/>
      <c r="AC62" s="419"/>
      <c r="AD62" s="419"/>
      <c r="AE62" s="419"/>
      <c r="AF62" s="419"/>
      <c r="AG62" s="419"/>
      <c r="AH62" s="419"/>
      <c r="AI62" s="419"/>
      <c r="AJ62" s="420"/>
      <c r="AK62" s="419" t="str">
        <f>IF('②概要（入力用）'!$E$31="","",'②概要（入力用）'!$E$31)</f>
        <v/>
      </c>
      <c r="AL62" s="419"/>
      <c r="AM62" s="419"/>
      <c r="AN62" s="419"/>
      <c r="AO62" s="419"/>
      <c r="AP62" s="419"/>
      <c r="AQ62" s="419"/>
      <c r="AR62" s="419"/>
      <c r="AS62" s="419"/>
      <c r="AT62" s="419"/>
      <c r="AU62" s="419"/>
      <c r="AV62" s="419"/>
      <c r="AW62" s="419"/>
      <c r="AX62" s="419"/>
      <c r="AY62" s="419"/>
      <c r="AZ62" s="419"/>
      <c r="BA62" s="420"/>
      <c r="BB62" s="418" t="str">
        <f>IF('②概要（入力用）'!$E$32="","",'②概要（入力用）'!$E$32)</f>
        <v/>
      </c>
      <c r="BC62" s="419"/>
      <c r="BD62" s="419"/>
      <c r="BE62" s="419"/>
      <c r="BF62" s="419"/>
      <c r="BG62" s="419"/>
      <c r="BH62" s="419"/>
      <c r="BI62" s="419"/>
      <c r="BJ62" s="419"/>
      <c r="BK62" s="419"/>
      <c r="BL62" s="419"/>
      <c r="BM62" s="419"/>
      <c r="BN62" s="419"/>
      <c r="BO62" s="419"/>
      <c r="BP62" s="419"/>
      <c r="BQ62" s="419"/>
      <c r="BR62" s="420"/>
    </row>
    <row r="63" spans="3:70" ht="7.5" customHeight="1" x14ac:dyDescent="0.4">
      <c r="C63" s="421"/>
      <c r="D63" s="422"/>
      <c r="E63" s="422"/>
      <c r="F63" s="422"/>
      <c r="G63" s="422"/>
      <c r="H63" s="422"/>
      <c r="I63" s="422"/>
      <c r="J63" s="422"/>
      <c r="K63" s="422"/>
      <c r="L63" s="422"/>
      <c r="M63" s="422"/>
      <c r="N63" s="422"/>
      <c r="O63" s="422"/>
      <c r="P63" s="422"/>
      <c r="Q63" s="422"/>
      <c r="R63" s="422"/>
      <c r="S63" s="423"/>
      <c r="T63" s="421"/>
      <c r="U63" s="422"/>
      <c r="V63" s="422"/>
      <c r="W63" s="422"/>
      <c r="X63" s="422"/>
      <c r="Y63" s="422"/>
      <c r="Z63" s="422"/>
      <c r="AA63" s="422"/>
      <c r="AB63" s="422"/>
      <c r="AC63" s="422"/>
      <c r="AD63" s="422"/>
      <c r="AE63" s="422"/>
      <c r="AF63" s="422"/>
      <c r="AG63" s="422"/>
      <c r="AH63" s="422"/>
      <c r="AI63" s="422"/>
      <c r="AJ63" s="423"/>
      <c r="AK63" s="422"/>
      <c r="AL63" s="422"/>
      <c r="AM63" s="422"/>
      <c r="AN63" s="422"/>
      <c r="AO63" s="422"/>
      <c r="AP63" s="422"/>
      <c r="AQ63" s="422"/>
      <c r="AR63" s="422"/>
      <c r="AS63" s="422"/>
      <c r="AT63" s="422"/>
      <c r="AU63" s="422"/>
      <c r="AV63" s="422"/>
      <c r="AW63" s="422"/>
      <c r="AX63" s="422"/>
      <c r="AY63" s="422"/>
      <c r="AZ63" s="422"/>
      <c r="BA63" s="423"/>
      <c r="BB63" s="421"/>
      <c r="BC63" s="422"/>
      <c r="BD63" s="422"/>
      <c r="BE63" s="422"/>
      <c r="BF63" s="422"/>
      <c r="BG63" s="422"/>
      <c r="BH63" s="422"/>
      <c r="BI63" s="422"/>
      <c r="BJ63" s="422"/>
      <c r="BK63" s="422"/>
      <c r="BL63" s="422"/>
      <c r="BM63" s="422"/>
      <c r="BN63" s="422"/>
      <c r="BO63" s="422"/>
      <c r="BP63" s="422"/>
      <c r="BQ63" s="422"/>
      <c r="BR63" s="423"/>
    </row>
    <row r="64" spans="3:70" ht="7.5" customHeight="1" x14ac:dyDescent="0.4">
      <c r="C64" s="424" t="s">
        <v>36</v>
      </c>
      <c r="D64" s="425"/>
      <c r="E64" s="425"/>
      <c r="F64" s="424" t="s">
        <v>37</v>
      </c>
      <c r="G64" s="425"/>
      <c r="H64" s="430"/>
      <c r="I64" s="364" t="s">
        <v>38</v>
      </c>
      <c r="J64" s="365"/>
      <c r="K64" s="365"/>
      <c r="L64" s="365"/>
      <c r="M64" s="365"/>
      <c r="N64" s="365"/>
      <c r="O64" s="365"/>
      <c r="P64" s="365"/>
      <c r="Q64" s="365"/>
      <c r="R64" s="365"/>
      <c r="S64" s="366"/>
      <c r="T64" s="412">
        <f>IF('②概要（入力用）'!$E$33="","",'②概要（入力用）'!$E$33)</f>
        <v>0</v>
      </c>
      <c r="U64" s="413"/>
      <c r="V64" s="413"/>
      <c r="W64" s="413"/>
      <c r="X64" s="413"/>
      <c r="Y64" s="413"/>
      <c r="Z64" s="413"/>
      <c r="AA64" s="413"/>
      <c r="AB64" s="413"/>
      <c r="AC64" s="413"/>
      <c r="AD64" s="413"/>
      <c r="AE64" s="413"/>
      <c r="AF64" s="413"/>
      <c r="AG64" s="413"/>
      <c r="AH64" s="413"/>
      <c r="AI64" s="413"/>
      <c r="AJ64" s="413"/>
      <c r="AK64" s="413"/>
      <c r="AL64" s="413"/>
      <c r="AM64" s="413"/>
      <c r="AN64" s="413"/>
      <c r="AO64" s="413"/>
      <c r="AP64" s="413"/>
      <c r="AQ64" s="413"/>
      <c r="AR64" s="413"/>
      <c r="AS64" s="413"/>
      <c r="AT64" s="413"/>
      <c r="AU64" s="413"/>
      <c r="AV64" s="413"/>
      <c r="AW64" s="413"/>
      <c r="AX64" s="413"/>
      <c r="AY64" s="413"/>
      <c r="AZ64" s="413"/>
      <c r="BA64" s="413"/>
      <c r="BB64" s="413"/>
      <c r="BC64" s="413"/>
      <c r="BD64" s="413"/>
      <c r="BE64" s="413"/>
      <c r="BF64" s="413"/>
      <c r="BG64" s="413"/>
      <c r="BH64" s="413"/>
      <c r="BI64" s="413"/>
      <c r="BJ64" s="413"/>
      <c r="BK64" s="413"/>
      <c r="BL64" s="413"/>
      <c r="BM64" s="413"/>
      <c r="BN64" s="413"/>
      <c r="BO64" s="413"/>
      <c r="BP64" s="413"/>
      <c r="BQ64" s="413"/>
      <c r="BR64" s="414"/>
    </row>
    <row r="65" spans="3:70" ht="7.5" customHeight="1" x14ac:dyDescent="0.4">
      <c r="C65" s="426"/>
      <c r="D65" s="427"/>
      <c r="E65" s="427"/>
      <c r="F65" s="426"/>
      <c r="G65" s="427"/>
      <c r="H65" s="431"/>
      <c r="I65" s="367"/>
      <c r="J65" s="368"/>
      <c r="K65" s="368"/>
      <c r="L65" s="368"/>
      <c r="M65" s="368"/>
      <c r="N65" s="368"/>
      <c r="O65" s="368"/>
      <c r="P65" s="368"/>
      <c r="Q65" s="368"/>
      <c r="R65" s="368"/>
      <c r="S65" s="369"/>
      <c r="T65" s="415"/>
      <c r="U65" s="416"/>
      <c r="V65" s="416"/>
      <c r="W65" s="416"/>
      <c r="X65" s="416"/>
      <c r="Y65" s="416"/>
      <c r="Z65" s="416"/>
      <c r="AA65" s="416"/>
      <c r="AB65" s="416"/>
      <c r="AC65" s="416"/>
      <c r="AD65" s="416"/>
      <c r="AE65" s="416"/>
      <c r="AF65" s="416"/>
      <c r="AG65" s="416"/>
      <c r="AH65" s="416"/>
      <c r="AI65" s="416"/>
      <c r="AJ65" s="416"/>
      <c r="AK65" s="416"/>
      <c r="AL65" s="416"/>
      <c r="AM65" s="416"/>
      <c r="AN65" s="416"/>
      <c r="AO65" s="416"/>
      <c r="AP65" s="416"/>
      <c r="AQ65" s="416"/>
      <c r="AR65" s="416"/>
      <c r="AS65" s="416"/>
      <c r="AT65" s="416"/>
      <c r="AU65" s="416"/>
      <c r="AV65" s="416"/>
      <c r="AW65" s="416"/>
      <c r="AX65" s="416"/>
      <c r="AY65" s="416"/>
      <c r="AZ65" s="416"/>
      <c r="BA65" s="416"/>
      <c r="BB65" s="416"/>
      <c r="BC65" s="416"/>
      <c r="BD65" s="416"/>
      <c r="BE65" s="416"/>
      <c r="BF65" s="416"/>
      <c r="BG65" s="416"/>
      <c r="BH65" s="416"/>
      <c r="BI65" s="416"/>
      <c r="BJ65" s="416"/>
      <c r="BK65" s="416"/>
      <c r="BL65" s="416"/>
      <c r="BM65" s="416"/>
      <c r="BN65" s="416"/>
      <c r="BO65" s="416"/>
      <c r="BP65" s="416"/>
      <c r="BQ65" s="416"/>
      <c r="BR65" s="417"/>
    </row>
    <row r="66" spans="3:70" ht="7.5" customHeight="1" x14ac:dyDescent="0.4">
      <c r="C66" s="426"/>
      <c r="D66" s="427"/>
      <c r="E66" s="427"/>
      <c r="F66" s="426"/>
      <c r="G66" s="427"/>
      <c r="H66" s="431"/>
      <c r="I66" s="305" t="s">
        <v>39</v>
      </c>
      <c r="J66" s="306"/>
      <c r="K66" s="306"/>
      <c r="L66" s="306"/>
      <c r="M66" s="306"/>
      <c r="N66" s="306"/>
      <c r="O66" s="306"/>
      <c r="P66" s="306"/>
      <c r="Q66" s="306"/>
      <c r="R66" s="306"/>
      <c r="S66" s="307"/>
      <c r="T66" s="412">
        <f>IF('②概要（入力用）'!$E$34="","",'②概要（入力用）'!$E$34)</f>
        <v>0</v>
      </c>
      <c r="U66" s="413"/>
      <c r="V66" s="413"/>
      <c r="W66" s="413"/>
      <c r="X66" s="413"/>
      <c r="Y66" s="413"/>
      <c r="Z66" s="413"/>
      <c r="AA66" s="413"/>
      <c r="AB66" s="413"/>
      <c r="AC66" s="413"/>
      <c r="AD66" s="413"/>
      <c r="AE66" s="413"/>
      <c r="AF66" s="413"/>
      <c r="AG66" s="413"/>
      <c r="AH66" s="413"/>
      <c r="AI66" s="413"/>
      <c r="AJ66" s="413"/>
      <c r="AK66" s="413"/>
      <c r="AL66" s="413"/>
      <c r="AM66" s="413"/>
      <c r="AN66" s="413"/>
      <c r="AO66" s="413"/>
      <c r="AP66" s="413"/>
      <c r="AQ66" s="413"/>
      <c r="AR66" s="413"/>
      <c r="AS66" s="413"/>
      <c r="AT66" s="413"/>
      <c r="AU66" s="413"/>
      <c r="AV66" s="413"/>
      <c r="AW66" s="413"/>
      <c r="AX66" s="413"/>
      <c r="AY66" s="413"/>
      <c r="AZ66" s="413"/>
      <c r="BA66" s="413"/>
      <c r="BB66" s="413"/>
      <c r="BC66" s="413"/>
      <c r="BD66" s="413"/>
      <c r="BE66" s="413"/>
      <c r="BF66" s="413"/>
      <c r="BG66" s="413"/>
      <c r="BH66" s="413"/>
      <c r="BI66" s="413"/>
      <c r="BJ66" s="413"/>
      <c r="BK66" s="413"/>
      <c r="BL66" s="413"/>
      <c r="BM66" s="413"/>
      <c r="BN66" s="413"/>
      <c r="BO66" s="413"/>
      <c r="BP66" s="413"/>
      <c r="BQ66" s="413"/>
      <c r="BR66" s="414"/>
    </row>
    <row r="67" spans="3:70" ht="7.5" customHeight="1" x14ac:dyDescent="0.4">
      <c r="C67" s="426"/>
      <c r="D67" s="427"/>
      <c r="E67" s="427"/>
      <c r="F67" s="426"/>
      <c r="G67" s="427"/>
      <c r="H67" s="431"/>
      <c r="I67" s="311"/>
      <c r="J67" s="312"/>
      <c r="K67" s="312"/>
      <c r="L67" s="312"/>
      <c r="M67" s="312"/>
      <c r="N67" s="312"/>
      <c r="O67" s="312"/>
      <c r="P67" s="312"/>
      <c r="Q67" s="312"/>
      <c r="R67" s="312"/>
      <c r="S67" s="313"/>
      <c r="T67" s="415"/>
      <c r="U67" s="416"/>
      <c r="V67" s="416"/>
      <c r="W67" s="416"/>
      <c r="X67" s="416"/>
      <c r="Y67" s="416"/>
      <c r="Z67" s="416"/>
      <c r="AA67" s="416"/>
      <c r="AB67" s="416"/>
      <c r="AC67" s="416"/>
      <c r="AD67" s="416"/>
      <c r="AE67" s="416"/>
      <c r="AF67" s="416"/>
      <c r="AG67" s="416"/>
      <c r="AH67" s="416"/>
      <c r="AI67" s="416"/>
      <c r="AJ67" s="416"/>
      <c r="AK67" s="416"/>
      <c r="AL67" s="416"/>
      <c r="AM67" s="416"/>
      <c r="AN67" s="416"/>
      <c r="AO67" s="416"/>
      <c r="AP67" s="416"/>
      <c r="AQ67" s="416"/>
      <c r="AR67" s="416"/>
      <c r="AS67" s="416"/>
      <c r="AT67" s="416"/>
      <c r="AU67" s="416"/>
      <c r="AV67" s="416"/>
      <c r="AW67" s="416"/>
      <c r="AX67" s="416"/>
      <c r="AY67" s="416"/>
      <c r="AZ67" s="416"/>
      <c r="BA67" s="416"/>
      <c r="BB67" s="416"/>
      <c r="BC67" s="416"/>
      <c r="BD67" s="416"/>
      <c r="BE67" s="416"/>
      <c r="BF67" s="416"/>
      <c r="BG67" s="416"/>
      <c r="BH67" s="416"/>
      <c r="BI67" s="416"/>
      <c r="BJ67" s="416"/>
      <c r="BK67" s="416"/>
      <c r="BL67" s="416"/>
      <c r="BM67" s="416"/>
      <c r="BN67" s="416"/>
      <c r="BO67" s="416"/>
      <c r="BP67" s="416"/>
      <c r="BQ67" s="416"/>
      <c r="BR67" s="417"/>
    </row>
    <row r="68" spans="3:70" ht="7.5" customHeight="1" x14ac:dyDescent="0.4">
      <c r="C68" s="426"/>
      <c r="D68" s="427"/>
      <c r="E68" s="427"/>
      <c r="F68" s="426"/>
      <c r="G68" s="427"/>
      <c r="H68" s="431"/>
      <c r="I68" s="305" t="s">
        <v>40</v>
      </c>
      <c r="J68" s="306"/>
      <c r="K68" s="306"/>
      <c r="L68" s="306"/>
      <c r="M68" s="306"/>
      <c r="N68" s="306"/>
      <c r="O68" s="306"/>
      <c r="P68" s="306"/>
      <c r="Q68" s="306"/>
      <c r="R68" s="306"/>
      <c r="S68" s="307"/>
      <c r="T68" s="412">
        <f>IF('②概要（入力用）'!$E$35="","",'②概要（入力用）'!$E$35)</f>
        <v>0</v>
      </c>
      <c r="U68" s="413"/>
      <c r="V68" s="413"/>
      <c r="W68" s="413"/>
      <c r="X68" s="413"/>
      <c r="Y68" s="413"/>
      <c r="Z68" s="413"/>
      <c r="AA68" s="413"/>
      <c r="AB68" s="413"/>
      <c r="AC68" s="413"/>
      <c r="AD68" s="413"/>
      <c r="AE68" s="413"/>
      <c r="AF68" s="413"/>
      <c r="AG68" s="413"/>
      <c r="AH68" s="413"/>
      <c r="AI68" s="413"/>
      <c r="AJ68" s="413"/>
      <c r="AK68" s="413"/>
      <c r="AL68" s="413"/>
      <c r="AM68" s="413"/>
      <c r="AN68" s="413"/>
      <c r="AO68" s="413"/>
      <c r="AP68" s="413"/>
      <c r="AQ68" s="413"/>
      <c r="AR68" s="413"/>
      <c r="AS68" s="413"/>
      <c r="AT68" s="413"/>
      <c r="AU68" s="413"/>
      <c r="AV68" s="413"/>
      <c r="AW68" s="413"/>
      <c r="AX68" s="413"/>
      <c r="AY68" s="413"/>
      <c r="AZ68" s="413"/>
      <c r="BA68" s="413"/>
      <c r="BB68" s="413"/>
      <c r="BC68" s="413"/>
      <c r="BD68" s="413"/>
      <c r="BE68" s="413"/>
      <c r="BF68" s="413"/>
      <c r="BG68" s="413"/>
      <c r="BH68" s="413"/>
      <c r="BI68" s="413"/>
      <c r="BJ68" s="413"/>
      <c r="BK68" s="413"/>
      <c r="BL68" s="413"/>
      <c r="BM68" s="413"/>
      <c r="BN68" s="413"/>
      <c r="BO68" s="413"/>
      <c r="BP68" s="413"/>
      <c r="BQ68" s="413"/>
      <c r="BR68" s="414"/>
    </row>
    <row r="69" spans="3:70" ht="7.5" customHeight="1" x14ac:dyDescent="0.4">
      <c r="C69" s="426"/>
      <c r="D69" s="427"/>
      <c r="E69" s="427"/>
      <c r="F69" s="426"/>
      <c r="G69" s="427"/>
      <c r="H69" s="431"/>
      <c r="I69" s="311"/>
      <c r="J69" s="312"/>
      <c r="K69" s="312"/>
      <c r="L69" s="312"/>
      <c r="M69" s="312"/>
      <c r="N69" s="312"/>
      <c r="O69" s="312"/>
      <c r="P69" s="312"/>
      <c r="Q69" s="312"/>
      <c r="R69" s="312"/>
      <c r="S69" s="313"/>
      <c r="T69" s="415"/>
      <c r="U69" s="416"/>
      <c r="V69" s="416"/>
      <c r="W69" s="416"/>
      <c r="X69" s="416"/>
      <c r="Y69" s="416"/>
      <c r="Z69" s="416"/>
      <c r="AA69" s="416"/>
      <c r="AB69" s="416"/>
      <c r="AC69" s="416"/>
      <c r="AD69" s="416"/>
      <c r="AE69" s="416"/>
      <c r="AF69" s="416"/>
      <c r="AG69" s="416"/>
      <c r="AH69" s="416"/>
      <c r="AI69" s="416"/>
      <c r="AJ69" s="416"/>
      <c r="AK69" s="416"/>
      <c r="AL69" s="416"/>
      <c r="AM69" s="416"/>
      <c r="AN69" s="416"/>
      <c r="AO69" s="416"/>
      <c r="AP69" s="416"/>
      <c r="AQ69" s="416"/>
      <c r="AR69" s="416"/>
      <c r="AS69" s="416"/>
      <c r="AT69" s="416"/>
      <c r="AU69" s="416"/>
      <c r="AV69" s="416"/>
      <c r="AW69" s="416"/>
      <c r="AX69" s="416"/>
      <c r="AY69" s="416"/>
      <c r="AZ69" s="416"/>
      <c r="BA69" s="416"/>
      <c r="BB69" s="416"/>
      <c r="BC69" s="416"/>
      <c r="BD69" s="416"/>
      <c r="BE69" s="416"/>
      <c r="BF69" s="416"/>
      <c r="BG69" s="416"/>
      <c r="BH69" s="416"/>
      <c r="BI69" s="416"/>
      <c r="BJ69" s="416"/>
      <c r="BK69" s="416"/>
      <c r="BL69" s="416"/>
      <c r="BM69" s="416"/>
      <c r="BN69" s="416"/>
      <c r="BO69" s="416"/>
      <c r="BP69" s="416"/>
      <c r="BQ69" s="416"/>
      <c r="BR69" s="417"/>
    </row>
    <row r="70" spans="3:70" ht="7.5" customHeight="1" x14ac:dyDescent="0.4">
      <c r="C70" s="426"/>
      <c r="D70" s="427"/>
      <c r="E70" s="427"/>
      <c r="F70" s="426"/>
      <c r="G70" s="427"/>
      <c r="H70" s="431"/>
      <c r="I70" s="305" t="s">
        <v>41</v>
      </c>
      <c r="J70" s="306"/>
      <c r="K70" s="306"/>
      <c r="L70" s="306"/>
      <c r="M70" s="306"/>
      <c r="N70" s="306"/>
      <c r="O70" s="306"/>
      <c r="P70" s="306"/>
      <c r="Q70" s="306"/>
      <c r="R70" s="306"/>
      <c r="S70" s="307"/>
      <c r="T70" s="412">
        <f>IF('②概要（入力用）'!$E$36="","",'②概要（入力用）'!$E$36)</f>
        <v>0</v>
      </c>
      <c r="U70" s="413"/>
      <c r="V70" s="413"/>
      <c r="W70" s="413"/>
      <c r="X70" s="413"/>
      <c r="Y70" s="413"/>
      <c r="Z70" s="413"/>
      <c r="AA70" s="413"/>
      <c r="AB70" s="413"/>
      <c r="AC70" s="413"/>
      <c r="AD70" s="413"/>
      <c r="AE70" s="413"/>
      <c r="AF70" s="413"/>
      <c r="AG70" s="413"/>
      <c r="AH70" s="413"/>
      <c r="AI70" s="413"/>
      <c r="AJ70" s="413"/>
      <c r="AK70" s="413"/>
      <c r="AL70" s="413"/>
      <c r="AM70" s="413"/>
      <c r="AN70" s="413"/>
      <c r="AO70" s="413"/>
      <c r="AP70" s="413"/>
      <c r="AQ70" s="413"/>
      <c r="AR70" s="413"/>
      <c r="AS70" s="413"/>
      <c r="AT70" s="413"/>
      <c r="AU70" s="413"/>
      <c r="AV70" s="413"/>
      <c r="AW70" s="413"/>
      <c r="AX70" s="413"/>
      <c r="AY70" s="413"/>
      <c r="AZ70" s="413"/>
      <c r="BA70" s="413"/>
      <c r="BB70" s="413"/>
      <c r="BC70" s="413"/>
      <c r="BD70" s="413"/>
      <c r="BE70" s="413"/>
      <c r="BF70" s="413"/>
      <c r="BG70" s="413"/>
      <c r="BH70" s="413"/>
      <c r="BI70" s="413"/>
      <c r="BJ70" s="413"/>
      <c r="BK70" s="413"/>
      <c r="BL70" s="413"/>
      <c r="BM70" s="413"/>
      <c r="BN70" s="413"/>
      <c r="BO70" s="413"/>
      <c r="BP70" s="413"/>
      <c r="BQ70" s="413"/>
      <c r="BR70" s="414"/>
    </row>
    <row r="71" spans="3:70" ht="7.5" customHeight="1" x14ac:dyDescent="0.4">
      <c r="C71" s="426"/>
      <c r="D71" s="427"/>
      <c r="E71" s="427"/>
      <c r="F71" s="426"/>
      <c r="G71" s="427"/>
      <c r="H71" s="431"/>
      <c r="I71" s="311"/>
      <c r="J71" s="312"/>
      <c r="K71" s="312"/>
      <c r="L71" s="312"/>
      <c r="M71" s="312"/>
      <c r="N71" s="312"/>
      <c r="O71" s="312"/>
      <c r="P71" s="312"/>
      <c r="Q71" s="312"/>
      <c r="R71" s="312"/>
      <c r="S71" s="313"/>
      <c r="T71" s="415"/>
      <c r="U71" s="416"/>
      <c r="V71" s="416"/>
      <c r="W71" s="416"/>
      <c r="X71" s="416"/>
      <c r="Y71" s="416"/>
      <c r="Z71" s="416"/>
      <c r="AA71" s="416"/>
      <c r="AB71" s="416"/>
      <c r="AC71" s="416"/>
      <c r="AD71" s="416"/>
      <c r="AE71" s="416"/>
      <c r="AF71" s="416"/>
      <c r="AG71" s="416"/>
      <c r="AH71" s="416"/>
      <c r="AI71" s="416"/>
      <c r="AJ71" s="416"/>
      <c r="AK71" s="416"/>
      <c r="AL71" s="416"/>
      <c r="AM71" s="416"/>
      <c r="AN71" s="416"/>
      <c r="AO71" s="416"/>
      <c r="AP71" s="416"/>
      <c r="AQ71" s="416"/>
      <c r="AR71" s="416"/>
      <c r="AS71" s="416"/>
      <c r="AT71" s="416"/>
      <c r="AU71" s="416"/>
      <c r="AV71" s="416"/>
      <c r="AW71" s="416"/>
      <c r="AX71" s="416"/>
      <c r="AY71" s="416"/>
      <c r="AZ71" s="416"/>
      <c r="BA71" s="416"/>
      <c r="BB71" s="416"/>
      <c r="BC71" s="416"/>
      <c r="BD71" s="416"/>
      <c r="BE71" s="416"/>
      <c r="BF71" s="416"/>
      <c r="BG71" s="416"/>
      <c r="BH71" s="416"/>
      <c r="BI71" s="416"/>
      <c r="BJ71" s="416"/>
      <c r="BK71" s="416"/>
      <c r="BL71" s="416"/>
      <c r="BM71" s="416"/>
      <c r="BN71" s="416"/>
      <c r="BO71" s="416"/>
      <c r="BP71" s="416"/>
      <c r="BQ71" s="416"/>
      <c r="BR71" s="417"/>
    </row>
    <row r="72" spans="3:70" ht="7.5" customHeight="1" x14ac:dyDescent="0.4">
      <c r="C72" s="426"/>
      <c r="D72" s="427"/>
      <c r="E72" s="427"/>
      <c r="F72" s="426"/>
      <c r="G72" s="427"/>
      <c r="H72" s="431"/>
      <c r="I72" s="305" t="s">
        <v>42</v>
      </c>
      <c r="J72" s="306"/>
      <c r="K72" s="306"/>
      <c r="L72" s="306"/>
      <c r="M72" s="306"/>
      <c r="N72" s="306"/>
      <c r="O72" s="306"/>
      <c r="P72" s="306"/>
      <c r="Q72" s="306"/>
      <c r="R72" s="306"/>
      <c r="S72" s="307"/>
      <c r="T72" s="412">
        <f>IF('②概要（入力用）'!$E$37="","",'②概要（入力用）'!$E$37)</f>
        <v>0</v>
      </c>
      <c r="U72" s="413"/>
      <c r="V72" s="413"/>
      <c r="W72" s="413"/>
      <c r="X72" s="413"/>
      <c r="Y72" s="413"/>
      <c r="Z72" s="413"/>
      <c r="AA72" s="413"/>
      <c r="AB72" s="413"/>
      <c r="AC72" s="413"/>
      <c r="AD72" s="413"/>
      <c r="AE72" s="413"/>
      <c r="AF72" s="413"/>
      <c r="AG72" s="413"/>
      <c r="AH72" s="413"/>
      <c r="AI72" s="413"/>
      <c r="AJ72" s="413"/>
      <c r="AK72" s="413"/>
      <c r="AL72" s="413"/>
      <c r="AM72" s="413"/>
      <c r="AN72" s="413"/>
      <c r="AO72" s="413"/>
      <c r="AP72" s="413"/>
      <c r="AQ72" s="413"/>
      <c r="AR72" s="413"/>
      <c r="AS72" s="413"/>
      <c r="AT72" s="413"/>
      <c r="AU72" s="413"/>
      <c r="AV72" s="413"/>
      <c r="AW72" s="413"/>
      <c r="AX72" s="413"/>
      <c r="AY72" s="413"/>
      <c r="AZ72" s="413"/>
      <c r="BA72" s="413"/>
      <c r="BB72" s="413"/>
      <c r="BC72" s="413"/>
      <c r="BD72" s="413"/>
      <c r="BE72" s="413"/>
      <c r="BF72" s="413"/>
      <c r="BG72" s="413"/>
      <c r="BH72" s="413"/>
      <c r="BI72" s="413"/>
      <c r="BJ72" s="413"/>
      <c r="BK72" s="413"/>
      <c r="BL72" s="413"/>
      <c r="BM72" s="413"/>
      <c r="BN72" s="413"/>
      <c r="BO72" s="413"/>
      <c r="BP72" s="413"/>
      <c r="BQ72" s="413"/>
      <c r="BR72" s="414"/>
    </row>
    <row r="73" spans="3:70" ht="7.5" customHeight="1" x14ac:dyDescent="0.4">
      <c r="C73" s="426"/>
      <c r="D73" s="427"/>
      <c r="E73" s="427"/>
      <c r="F73" s="426"/>
      <c r="G73" s="427"/>
      <c r="H73" s="431"/>
      <c r="I73" s="311"/>
      <c r="J73" s="312"/>
      <c r="K73" s="312"/>
      <c r="L73" s="312"/>
      <c r="M73" s="312"/>
      <c r="N73" s="312"/>
      <c r="O73" s="312"/>
      <c r="P73" s="312"/>
      <c r="Q73" s="312"/>
      <c r="R73" s="312"/>
      <c r="S73" s="313"/>
      <c r="T73" s="415"/>
      <c r="U73" s="416"/>
      <c r="V73" s="416"/>
      <c r="W73" s="416"/>
      <c r="X73" s="416"/>
      <c r="Y73" s="416"/>
      <c r="Z73" s="416"/>
      <c r="AA73" s="416"/>
      <c r="AB73" s="416"/>
      <c r="AC73" s="416"/>
      <c r="AD73" s="416"/>
      <c r="AE73" s="416"/>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c r="BB73" s="416"/>
      <c r="BC73" s="416"/>
      <c r="BD73" s="416"/>
      <c r="BE73" s="416"/>
      <c r="BF73" s="416"/>
      <c r="BG73" s="416"/>
      <c r="BH73" s="416"/>
      <c r="BI73" s="416"/>
      <c r="BJ73" s="416"/>
      <c r="BK73" s="416"/>
      <c r="BL73" s="416"/>
      <c r="BM73" s="416"/>
      <c r="BN73" s="416"/>
      <c r="BO73" s="416"/>
      <c r="BP73" s="416"/>
      <c r="BQ73" s="416"/>
      <c r="BR73" s="417"/>
    </row>
    <row r="74" spans="3:70" ht="7.5" customHeight="1" x14ac:dyDescent="0.4">
      <c r="C74" s="426"/>
      <c r="D74" s="427"/>
      <c r="E74" s="427"/>
      <c r="F74" s="426"/>
      <c r="G74" s="427"/>
      <c r="H74" s="431"/>
      <c r="I74" s="305" t="s">
        <v>43</v>
      </c>
      <c r="J74" s="306"/>
      <c r="K74" s="306"/>
      <c r="L74" s="306"/>
      <c r="M74" s="306"/>
      <c r="N74" s="306"/>
      <c r="O74" s="306"/>
      <c r="P74" s="306"/>
      <c r="Q74" s="306"/>
      <c r="R74" s="306"/>
      <c r="S74" s="307"/>
      <c r="T74" s="412">
        <f>IF('②概要（入力用）'!$E$38="","",'②概要（入力用）'!$E$38)</f>
        <v>0</v>
      </c>
      <c r="U74" s="413"/>
      <c r="V74" s="413"/>
      <c r="W74" s="413"/>
      <c r="X74" s="413"/>
      <c r="Y74" s="413"/>
      <c r="Z74" s="413"/>
      <c r="AA74" s="413"/>
      <c r="AB74" s="413"/>
      <c r="AC74" s="413"/>
      <c r="AD74" s="413"/>
      <c r="AE74" s="413"/>
      <c r="AF74" s="413"/>
      <c r="AG74" s="413"/>
      <c r="AH74" s="413"/>
      <c r="AI74" s="413"/>
      <c r="AJ74" s="413"/>
      <c r="AK74" s="413"/>
      <c r="AL74" s="413"/>
      <c r="AM74" s="413"/>
      <c r="AN74" s="413"/>
      <c r="AO74" s="413"/>
      <c r="AP74" s="413"/>
      <c r="AQ74" s="413"/>
      <c r="AR74" s="413"/>
      <c r="AS74" s="413"/>
      <c r="AT74" s="413"/>
      <c r="AU74" s="413"/>
      <c r="AV74" s="413"/>
      <c r="AW74" s="413"/>
      <c r="AX74" s="413"/>
      <c r="AY74" s="413"/>
      <c r="AZ74" s="413"/>
      <c r="BA74" s="413"/>
      <c r="BB74" s="413"/>
      <c r="BC74" s="413"/>
      <c r="BD74" s="413"/>
      <c r="BE74" s="413"/>
      <c r="BF74" s="413"/>
      <c r="BG74" s="413"/>
      <c r="BH74" s="413"/>
      <c r="BI74" s="413"/>
      <c r="BJ74" s="413"/>
      <c r="BK74" s="413"/>
      <c r="BL74" s="413"/>
      <c r="BM74" s="413"/>
      <c r="BN74" s="413"/>
      <c r="BO74" s="413"/>
      <c r="BP74" s="413"/>
      <c r="BQ74" s="413"/>
      <c r="BR74" s="414"/>
    </row>
    <row r="75" spans="3:70" ht="7.5" customHeight="1" x14ac:dyDescent="0.4">
      <c r="C75" s="426"/>
      <c r="D75" s="427"/>
      <c r="E75" s="427"/>
      <c r="F75" s="426"/>
      <c r="G75" s="427"/>
      <c r="H75" s="431"/>
      <c r="I75" s="311"/>
      <c r="J75" s="312"/>
      <c r="K75" s="312"/>
      <c r="L75" s="312"/>
      <c r="M75" s="312"/>
      <c r="N75" s="312"/>
      <c r="O75" s="312"/>
      <c r="P75" s="312"/>
      <c r="Q75" s="312"/>
      <c r="R75" s="312"/>
      <c r="S75" s="313"/>
      <c r="T75" s="415"/>
      <c r="U75" s="416"/>
      <c r="V75" s="416"/>
      <c r="W75" s="416"/>
      <c r="X75" s="416"/>
      <c r="Y75" s="416"/>
      <c r="Z75" s="416"/>
      <c r="AA75" s="416"/>
      <c r="AB75" s="416"/>
      <c r="AC75" s="416"/>
      <c r="AD75" s="416"/>
      <c r="AE75" s="416"/>
      <c r="AF75" s="416"/>
      <c r="AG75" s="416"/>
      <c r="AH75" s="416"/>
      <c r="AI75" s="416"/>
      <c r="AJ75" s="416"/>
      <c r="AK75" s="416"/>
      <c r="AL75" s="416"/>
      <c r="AM75" s="416"/>
      <c r="AN75" s="416"/>
      <c r="AO75" s="416"/>
      <c r="AP75" s="416"/>
      <c r="AQ75" s="416"/>
      <c r="AR75" s="416"/>
      <c r="AS75" s="416"/>
      <c r="AT75" s="416"/>
      <c r="AU75" s="416"/>
      <c r="AV75" s="416"/>
      <c r="AW75" s="416"/>
      <c r="AX75" s="416"/>
      <c r="AY75" s="416"/>
      <c r="AZ75" s="416"/>
      <c r="BA75" s="416"/>
      <c r="BB75" s="416"/>
      <c r="BC75" s="416"/>
      <c r="BD75" s="416"/>
      <c r="BE75" s="416"/>
      <c r="BF75" s="416"/>
      <c r="BG75" s="416"/>
      <c r="BH75" s="416"/>
      <c r="BI75" s="416"/>
      <c r="BJ75" s="416"/>
      <c r="BK75" s="416"/>
      <c r="BL75" s="416"/>
      <c r="BM75" s="416"/>
      <c r="BN75" s="416"/>
      <c r="BO75" s="416"/>
      <c r="BP75" s="416"/>
      <c r="BQ75" s="416"/>
      <c r="BR75" s="417"/>
    </row>
    <row r="76" spans="3:70" ht="7.5" customHeight="1" x14ac:dyDescent="0.4">
      <c r="C76" s="426"/>
      <c r="D76" s="427"/>
      <c r="E76" s="427"/>
      <c r="F76" s="426"/>
      <c r="G76" s="427"/>
      <c r="H76" s="431"/>
      <c r="I76" s="305" t="s">
        <v>44</v>
      </c>
      <c r="J76" s="306"/>
      <c r="K76" s="306"/>
      <c r="L76" s="306"/>
      <c r="M76" s="306"/>
      <c r="N76" s="306"/>
      <c r="O76" s="306"/>
      <c r="P76" s="306"/>
      <c r="Q76" s="306"/>
      <c r="R76" s="306"/>
      <c r="S76" s="307"/>
      <c r="T76" s="412">
        <f>IF('②概要（入力用）'!$E$39="","",'②概要（入力用）'!$E$39)</f>
        <v>0</v>
      </c>
      <c r="U76" s="413"/>
      <c r="V76" s="413"/>
      <c r="W76" s="413"/>
      <c r="X76" s="413"/>
      <c r="Y76" s="413"/>
      <c r="Z76" s="413"/>
      <c r="AA76" s="413"/>
      <c r="AB76" s="413"/>
      <c r="AC76" s="413"/>
      <c r="AD76" s="413"/>
      <c r="AE76" s="413"/>
      <c r="AF76" s="413"/>
      <c r="AG76" s="413"/>
      <c r="AH76" s="413"/>
      <c r="AI76" s="413"/>
      <c r="AJ76" s="413"/>
      <c r="AK76" s="413"/>
      <c r="AL76" s="413"/>
      <c r="AM76" s="413"/>
      <c r="AN76" s="413"/>
      <c r="AO76" s="413"/>
      <c r="AP76" s="413"/>
      <c r="AQ76" s="413"/>
      <c r="AR76" s="413"/>
      <c r="AS76" s="413"/>
      <c r="AT76" s="413"/>
      <c r="AU76" s="413"/>
      <c r="AV76" s="413"/>
      <c r="AW76" s="413"/>
      <c r="AX76" s="413"/>
      <c r="AY76" s="413"/>
      <c r="AZ76" s="413"/>
      <c r="BA76" s="413"/>
      <c r="BB76" s="413"/>
      <c r="BC76" s="413"/>
      <c r="BD76" s="413"/>
      <c r="BE76" s="413"/>
      <c r="BF76" s="413"/>
      <c r="BG76" s="413"/>
      <c r="BH76" s="413"/>
      <c r="BI76" s="413"/>
      <c r="BJ76" s="413"/>
      <c r="BK76" s="413"/>
      <c r="BL76" s="413"/>
      <c r="BM76" s="413"/>
      <c r="BN76" s="413"/>
      <c r="BO76" s="413"/>
      <c r="BP76" s="413"/>
      <c r="BQ76" s="413"/>
      <c r="BR76" s="414"/>
    </row>
    <row r="77" spans="3:70" ht="7.5" customHeight="1" x14ac:dyDescent="0.4">
      <c r="C77" s="428"/>
      <c r="D77" s="429"/>
      <c r="E77" s="429"/>
      <c r="F77" s="428"/>
      <c r="G77" s="429"/>
      <c r="H77" s="432"/>
      <c r="I77" s="311"/>
      <c r="J77" s="312"/>
      <c r="K77" s="312"/>
      <c r="L77" s="312"/>
      <c r="M77" s="312"/>
      <c r="N77" s="312"/>
      <c r="O77" s="312"/>
      <c r="P77" s="312"/>
      <c r="Q77" s="312"/>
      <c r="R77" s="312"/>
      <c r="S77" s="313"/>
      <c r="T77" s="415"/>
      <c r="U77" s="416"/>
      <c r="V77" s="416"/>
      <c r="W77" s="416"/>
      <c r="X77" s="416"/>
      <c r="Y77" s="416"/>
      <c r="Z77" s="416"/>
      <c r="AA77" s="416"/>
      <c r="AB77" s="416"/>
      <c r="AC77" s="416"/>
      <c r="AD77" s="416"/>
      <c r="AE77" s="416"/>
      <c r="AF77" s="416"/>
      <c r="AG77" s="416"/>
      <c r="AH77" s="416"/>
      <c r="AI77" s="416"/>
      <c r="AJ77" s="416"/>
      <c r="AK77" s="416"/>
      <c r="AL77" s="416"/>
      <c r="AM77" s="416"/>
      <c r="AN77" s="416"/>
      <c r="AO77" s="416"/>
      <c r="AP77" s="416"/>
      <c r="AQ77" s="416"/>
      <c r="AR77" s="416"/>
      <c r="AS77" s="416"/>
      <c r="AT77" s="416"/>
      <c r="AU77" s="416"/>
      <c r="AV77" s="416"/>
      <c r="AW77" s="416"/>
      <c r="AX77" s="416"/>
      <c r="AY77" s="416"/>
      <c r="AZ77" s="416"/>
      <c r="BA77" s="416"/>
      <c r="BB77" s="416"/>
      <c r="BC77" s="416"/>
      <c r="BD77" s="416"/>
      <c r="BE77" s="416"/>
      <c r="BF77" s="416"/>
      <c r="BG77" s="416"/>
      <c r="BH77" s="416"/>
      <c r="BI77" s="416"/>
      <c r="BJ77" s="416"/>
      <c r="BK77" s="416"/>
      <c r="BL77" s="416"/>
      <c r="BM77" s="416"/>
      <c r="BN77" s="416"/>
      <c r="BO77" s="416"/>
      <c r="BP77" s="416"/>
      <c r="BQ77" s="416"/>
      <c r="BR77" s="417"/>
    </row>
    <row r="78" spans="3:70" ht="7.5" customHeight="1" x14ac:dyDescent="0.4">
      <c r="C78" s="305" t="s">
        <v>45</v>
      </c>
      <c r="D78" s="306"/>
      <c r="E78" s="306"/>
      <c r="F78" s="306"/>
      <c r="G78" s="306"/>
      <c r="H78" s="306"/>
      <c r="I78" s="306"/>
      <c r="J78" s="306"/>
      <c r="K78" s="306"/>
      <c r="L78" s="306"/>
      <c r="M78" s="306"/>
      <c r="N78" s="306"/>
      <c r="O78" s="306"/>
      <c r="P78" s="306"/>
      <c r="Q78" s="306"/>
      <c r="R78" s="306"/>
      <c r="S78" s="307"/>
      <c r="T78" s="305"/>
      <c r="U78" s="306"/>
      <c r="V78" s="306"/>
      <c r="W78" s="306"/>
      <c r="X78" s="306"/>
      <c r="Y78" s="306"/>
      <c r="Z78" s="306"/>
      <c r="AA78" s="306"/>
      <c r="AB78" s="306"/>
      <c r="AC78" s="306"/>
      <c r="AD78" s="306"/>
      <c r="AE78" s="306"/>
      <c r="AF78" s="306"/>
      <c r="AG78" s="306"/>
      <c r="AH78" s="306"/>
      <c r="AI78" s="305" t="s">
        <v>46</v>
      </c>
      <c r="AJ78" s="306"/>
      <c r="AK78" s="306"/>
      <c r="AL78" s="306"/>
      <c r="AM78" s="306"/>
      <c r="AN78" s="306"/>
      <c r="AO78" s="306"/>
      <c r="AP78" s="306"/>
      <c r="AQ78" s="307"/>
      <c r="AR78" s="306" t="s">
        <v>47</v>
      </c>
      <c r="AS78" s="306"/>
      <c r="AT78" s="306"/>
      <c r="AU78" s="306"/>
      <c r="AV78" s="306"/>
      <c r="AW78" s="306"/>
      <c r="AX78" s="306"/>
      <c r="AY78" s="306"/>
      <c r="AZ78" s="307"/>
      <c r="BA78" s="305" t="s">
        <v>48</v>
      </c>
      <c r="BB78" s="306"/>
      <c r="BC78" s="306"/>
      <c r="BD78" s="306"/>
      <c r="BE78" s="306"/>
      <c r="BF78" s="306"/>
      <c r="BG78" s="306"/>
      <c r="BH78" s="306"/>
      <c r="BI78" s="307"/>
      <c r="BJ78" s="305" t="s">
        <v>49</v>
      </c>
      <c r="BK78" s="306"/>
      <c r="BL78" s="306"/>
      <c r="BM78" s="306"/>
      <c r="BN78" s="306"/>
      <c r="BO78" s="306"/>
      <c r="BP78" s="306"/>
      <c r="BQ78" s="306"/>
      <c r="BR78" s="307"/>
    </row>
    <row r="79" spans="3:70" ht="7.5" customHeight="1" x14ac:dyDescent="0.4">
      <c r="C79" s="308"/>
      <c r="D79" s="309"/>
      <c r="E79" s="309"/>
      <c r="F79" s="309"/>
      <c r="G79" s="309"/>
      <c r="H79" s="309"/>
      <c r="I79" s="309"/>
      <c r="J79" s="309"/>
      <c r="K79" s="309"/>
      <c r="L79" s="309"/>
      <c r="M79" s="309"/>
      <c r="N79" s="309"/>
      <c r="O79" s="309"/>
      <c r="P79" s="309"/>
      <c r="Q79" s="309"/>
      <c r="R79" s="309"/>
      <c r="S79" s="310"/>
      <c r="T79" s="311"/>
      <c r="U79" s="312"/>
      <c r="V79" s="312"/>
      <c r="W79" s="312"/>
      <c r="X79" s="312"/>
      <c r="Y79" s="312"/>
      <c r="Z79" s="312"/>
      <c r="AA79" s="312"/>
      <c r="AB79" s="312"/>
      <c r="AC79" s="312"/>
      <c r="AD79" s="312"/>
      <c r="AE79" s="312"/>
      <c r="AF79" s="312"/>
      <c r="AG79" s="312"/>
      <c r="AH79" s="312"/>
      <c r="AI79" s="311"/>
      <c r="AJ79" s="312"/>
      <c r="AK79" s="312"/>
      <c r="AL79" s="312"/>
      <c r="AM79" s="312"/>
      <c r="AN79" s="312"/>
      <c r="AO79" s="312"/>
      <c r="AP79" s="312"/>
      <c r="AQ79" s="313"/>
      <c r="AR79" s="312"/>
      <c r="AS79" s="312"/>
      <c r="AT79" s="312"/>
      <c r="AU79" s="312"/>
      <c r="AV79" s="312"/>
      <c r="AW79" s="312"/>
      <c r="AX79" s="312"/>
      <c r="AY79" s="312"/>
      <c r="AZ79" s="313"/>
      <c r="BA79" s="311"/>
      <c r="BB79" s="312"/>
      <c r="BC79" s="312"/>
      <c r="BD79" s="312"/>
      <c r="BE79" s="312"/>
      <c r="BF79" s="312"/>
      <c r="BG79" s="312"/>
      <c r="BH79" s="312"/>
      <c r="BI79" s="313"/>
      <c r="BJ79" s="311"/>
      <c r="BK79" s="312"/>
      <c r="BL79" s="312"/>
      <c r="BM79" s="312"/>
      <c r="BN79" s="312"/>
      <c r="BO79" s="312"/>
      <c r="BP79" s="312"/>
      <c r="BQ79" s="312"/>
      <c r="BR79" s="313"/>
    </row>
    <row r="80" spans="3:70" ht="7.5" customHeight="1" x14ac:dyDescent="0.4">
      <c r="C80" s="308"/>
      <c r="D80" s="309"/>
      <c r="E80" s="309"/>
      <c r="F80" s="309"/>
      <c r="G80" s="309"/>
      <c r="H80" s="309"/>
      <c r="I80" s="309"/>
      <c r="J80" s="309"/>
      <c r="K80" s="309"/>
      <c r="L80" s="309"/>
      <c r="M80" s="309"/>
      <c r="N80" s="309"/>
      <c r="O80" s="309"/>
      <c r="P80" s="309"/>
      <c r="Q80" s="309"/>
      <c r="R80" s="309"/>
      <c r="S80" s="310"/>
      <c r="T80" s="305" t="s">
        <v>3663</v>
      </c>
      <c r="U80" s="306"/>
      <c r="V80" s="306"/>
      <c r="W80" s="306"/>
      <c r="X80" s="306"/>
      <c r="Y80" s="306"/>
      <c r="Z80" s="306"/>
      <c r="AA80" s="306"/>
      <c r="AB80" s="306"/>
      <c r="AC80" s="306"/>
      <c r="AD80" s="306"/>
      <c r="AE80" s="306"/>
      <c r="AF80" s="306"/>
      <c r="AG80" s="306"/>
      <c r="AH80" s="306"/>
      <c r="AI80" s="433" t="str">
        <f>IF('②概要（入力用）'!$E$40="","",'②概要（入力用）'!$E$40)</f>
        <v/>
      </c>
      <c r="AJ80" s="434"/>
      <c r="AK80" s="434"/>
      <c r="AL80" s="434"/>
      <c r="AM80" s="434"/>
      <c r="AN80" s="434"/>
      <c r="AO80" s="434"/>
      <c r="AP80" s="434"/>
      <c r="AQ80" s="435"/>
      <c r="AR80" s="433" t="str">
        <f>IF('②概要（入力用）'!$E$42="","",'②概要（入力用）'!$E$42)</f>
        <v/>
      </c>
      <c r="AS80" s="434"/>
      <c r="AT80" s="434"/>
      <c r="AU80" s="434"/>
      <c r="AV80" s="434"/>
      <c r="AW80" s="434"/>
      <c r="AX80" s="434"/>
      <c r="AY80" s="434"/>
      <c r="AZ80" s="435"/>
      <c r="BA80" s="433" t="str">
        <f>IF('②概要（入力用）'!$E$44="","",'②概要（入力用）'!$E$44)</f>
        <v/>
      </c>
      <c r="BB80" s="434"/>
      <c r="BC80" s="434"/>
      <c r="BD80" s="434"/>
      <c r="BE80" s="434"/>
      <c r="BF80" s="434"/>
      <c r="BG80" s="434"/>
      <c r="BH80" s="434"/>
      <c r="BI80" s="435"/>
      <c r="BJ80" s="433" t="str">
        <f>IF('②概要（入力用）'!$E$46="","",'②概要（入力用）'!$E$46)</f>
        <v/>
      </c>
      <c r="BK80" s="434"/>
      <c r="BL80" s="434"/>
      <c r="BM80" s="434"/>
      <c r="BN80" s="434"/>
      <c r="BO80" s="434"/>
      <c r="BP80" s="434"/>
      <c r="BQ80" s="434"/>
      <c r="BR80" s="435"/>
    </row>
    <row r="81" spans="3:71" ht="7.5" customHeight="1" x14ac:dyDescent="0.4">
      <c r="C81" s="308"/>
      <c r="D81" s="309"/>
      <c r="E81" s="309"/>
      <c r="F81" s="309"/>
      <c r="G81" s="309"/>
      <c r="H81" s="309"/>
      <c r="I81" s="309"/>
      <c r="J81" s="309"/>
      <c r="K81" s="309"/>
      <c r="L81" s="309"/>
      <c r="M81" s="309"/>
      <c r="N81" s="309"/>
      <c r="O81" s="309"/>
      <c r="P81" s="309"/>
      <c r="Q81" s="309"/>
      <c r="R81" s="309"/>
      <c r="S81" s="310"/>
      <c r="T81" s="311"/>
      <c r="U81" s="312"/>
      <c r="V81" s="312"/>
      <c r="W81" s="312"/>
      <c r="X81" s="312"/>
      <c r="Y81" s="312"/>
      <c r="Z81" s="312"/>
      <c r="AA81" s="312"/>
      <c r="AB81" s="312"/>
      <c r="AC81" s="312"/>
      <c r="AD81" s="312"/>
      <c r="AE81" s="312"/>
      <c r="AF81" s="312"/>
      <c r="AG81" s="312"/>
      <c r="AH81" s="312"/>
      <c r="AI81" s="436"/>
      <c r="AJ81" s="437"/>
      <c r="AK81" s="437"/>
      <c r="AL81" s="437"/>
      <c r="AM81" s="437"/>
      <c r="AN81" s="437"/>
      <c r="AO81" s="437"/>
      <c r="AP81" s="437"/>
      <c r="AQ81" s="438"/>
      <c r="AR81" s="436"/>
      <c r="AS81" s="437"/>
      <c r="AT81" s="437"/>
      <c r="AU81" s="437"/>
      <c r="AV81" s="437"/>
      <c r="AW81" s="437"/>
      <c r="AX81" s="437"/>
      <c r="AY81" s="437"/>
      <c r="AZ81" s="438"/>
      <c r="BA81" s="436"/>
      <c r="BB81" s="437"/>
      <c r="BC81" s="437"/>
      <c r="BD81" s="437"/>
      <c r="BE81" s="437"/>
      <c r="BF81" s="437"/>
      <c r="BG81" s="437"/>
      <c r="BH81" s="437"/>
      <c r="BI81" s="438"/>
      <c r="BJ81" s="436"/>
      <c r="BK81" s="437"/>
      <c r="BL81" s="437"/>
      <c r="BM81" s="437"/>
      <c r="BN81" s="437"/>
      <c r="BO81" s="437"/>
      <c r="BP81" s="437"/>
      <c r="BQ81" s="437"/>
      <c r="BR81" s="438"/>
    </row>
    <row r="82" spans="3:71" ht="7.5" customHeight="1" x14ac:dyDescent="0.4">
      <c r="C82" s="308"/>
      <c r="D82" s="309"/>
      <c r="E82" s="309"/>
      <c r="F82" s="309"/>
      <c r="G82" s="309"/>
      <c r="H82" s="309"/>
      <c r="I82" s="309"/>
      <c r="J82" s="309"/>
      <c r="K82" s="309"/>
      <c r="L82" s="309"/>
      <c r="M82" s="309"/>
      <c r="N82" s="309"/>
      <c r="O82" s="309"/>
      <c r="P82" s="309"/>
      <c r="Q82" s="309"/>
      <c r="R82" s="309"/>
      <c r="S82" s="310"/>
      <c r="T82" s="364" t="s">
        <v>276</v>
      </c>
      <c r="U82" s="365"/>
      <c r="V82" s="365"/>
      <c r="W82" s="365"/>
      <c r="X82" s="365"/>
      <c r="Y82" s="365"/>
      <c r="Z82" s="365"/>
      <c r="AA82" s="365"/>
      <c r="AB82" s="365"/>
      <c r="AC82" s="365"/>
      <c r="AD82" s="365"/>
      <c r="AE82" s="365"/>
      <c r="AF82" s="365"/>
      <c r="AG82" s="365"/>
      <c r="AH82" s="365"/>
      <c r="AI82" s="439" t="str">
        <f>IF('②概要（入力用）'!$E$41="","",'②概要（入力用）'!$E$41)</f>
        <v/>
      </c>
      <c r="AJ82" s="440"/>
      <c r="AK82" s="440"/>
      <c r="AL82" s="440"/>
      <c r="AM82" s="440"/>
      <c r="AN82" s="440"/>
      <c r="AO82" s="440"/>
      <c r="AP82" s="440"/>
      <c r="AQ82" s="441"/>
      <c r="AR82" s="439" t="str">
        <f>IF('②概要（入力用）'!$E$43="","",'②概要（入力用）'!$E$43)</f>
        <v/>
      </c>
      <c r="AS82" s="440"/>
      <c r="AT82" s="440"/>
      <c r="AU82" s="440"/>
      <c r="AV82" s="440"/>
      <c r="AW82" s="440"/>
      <c r="AX82" s="440"/>
      <c r="AY82" s="440"/>
      <c r="AZ82" s="441"/>
      <c r="BA82" s="439" t="str">
        <f>IF('②概要（入力用）'!$E$45="","",'②概要（入力用）'!$E$45)</f>
        <v/>
      </c>
      <c r="BB82" s="440"/>
      <c r="BC82" s="440"/>
      <c r="BD82" s="440"/>
      <c r="BE82" s="440"/>
      <c r="BF82" s="440"/>
      <c r="BG82" s="440"/>
      <c r="BH82" s="440"/>
      <c r="BI82" s="441"/>
      <c r="BJ82" s="439" t="str">
        <f>IF('②概要（入力用）'!$E$47="","",'②概要（入力用）'!$E$47)</f>
        <v/>
      </c>
      <c r="BK82" s="440"/>
      <c r="BL82" s="440"/>
      <c r="BM82" s="440"/>
      <c r="BN82" s="440"/>
      <c r="BO82" s="440"/>
      <c r="BP82" s="440"/>
      <c r="BQ82" s="440"/>
      <c r="BR82" s="441"/>
    </row>
    <row r="83" spans="3:71" ht="7.5" customHeight="1" x14ac:dyDescent="0.4">
      <c r="C83" s="311"/>
      <c r="D83" s="312"/>
      <c r="E83" s="312"/>
      <c r="F83" s="312"/>
      <c r="G83" s="312"/>
      <c r="H83" s="312"/>
      <c r="I83" s="312"/>
      <c r="J83" s="312"/>
      <c r="K83" s="312"/>
      <c r="L83" s="312"/>
      <c r="M83" s="312"/>
      <c r="N83" s="312"/>
      <c r="O83" s="312"/>
      <c r="P83" s="312"/>
      <c r="Q83" s="312"/>
      <c r="R83" s="312"/>
      <c r="S83" s="313"/>
      <c r="T83" s="367"/>
      <c r="U83" s="368"/>
      <c r="V83" s="368"/>
      <c r="W83" s="368"/>
      <c r="X83" s="368"/>
      <c r="Y83" s="368"/>
      <c r="Z83" s="368"/>
      <c r="AA83" s="368"/>
      <c r="AB83" s="368"/>
      <c r="AC83" s="368"/>
      <c r="AD83" s="368"/>
      <c r="AE83" s="368"/>
      <c r="AF83" s="368"/>
      <c r="AG83" s="368"/>
      <c r="AH83" s="368"/>
      <c r="AI83" s="442"/>
      <c r="AJ83" s="443"/>
      <c r="AK83" s="443"/>
      <c r="AL83" s="443"/>
      <c r="AM83" s="443"/>
      <c r="AN83" s="443"/>
      <c r="AO83" s="443"/>
      <c r="AP83" s="443"/>
      <c r="AQ83" s="444"/>
      <c r="AR83" s="442"/>
      <c r="AS83" s="443"/>
      <c r="AT83" s="443"/>
      <c r="AU83" s="443"/>
      <c r="AV83" s="443"/>
      <c r="AW83" s="443"/>
      <c r="AX83" s="443"/>
      <c r="AY83" s="443"/>
      <c r="AZ83" s="444"/>
      <c r="BA83" s="442"/>
      <c r="BB83" s="443"/>
      <c r="BC83" s="443"/>
      <c r="BD83" s="443"/>
      <c r="BE83" s="443"/>
      <c r="BF83" s="443"/>
      <c r="BG83" s="443"/>
      <c r="BH83" s="443"/>
      <c r="BI83" s="444"/>
      <c r="BJ83" s="442"/>
      <c r="BK83" s="443"/>
      <c r="BL83" s="443"/>
      <c r="BM83" s="443"/>
      <c r="BN83" s="443"/>
      <c r="BO83" s="443"/>
      <c r="BP83" s="443"/>
      <c r="BQ83" s="443"/>
      <c r="BR83" s="444"/>
    </row>
    <row r="84" spans="3:71" ht="7.5" customHeight="1" x14ac:dyDescent="0.4">
      <c r="C84" s="305" t="s">
        <v>50</v>
      </c>
      <c r="D84" s="306"/>
      <c r="E84" s="306"/>
      <c r="F84" s="306"/>
      <c r="G84" s="306"/>
      <c r="H84" s="306"/>
      <c r="I84" s="306"/>
      <c r="J84" s="306"/>
      <c r="K84" s="306"/>
      <c r="L84" s="306"/>
      <c r="M84" s="306"/>
      <c r="N84" s="306"/>
      <c r="O84" s="306"/>
      <c r="P84" s="306"/>
      <c r="Q84" s="306"/>
      <c r="R84" s="306"/>
      <c r="S84" s="307"/>
      <c r="T84" s="305" t="s">
        <v>51</v>
      </c>
      <c r="U84" s="306"/>
      <c r="V84" s="306"/>
      <c r="W84" s="306"/>
      <c r="X84" s="306"/>
      <c r="Y84" s="306"/>
      <c r="Z84" s="306"/>
      <c r="AA84" s="306"/>
      <c r="AB84" s="314" t="str">
        <f>IF('②概要（入力用）'!$E$48="","",'②概要（入力用）'!E$48)</f>
        <v/>
      </c>
      <c r="AC84" s="314"/>
      <c r="AD84" s="314"/>
      <c r="AE84" s="314"/>
      <c r="AF84" s="314"/>
      <c r="AG84" s="314"/>
      <c r="AH84" s="314"/>
      <c r="AI84" s="314"/>
      <c r="AJ84" s="314"/>
      <c r="AK84" s="314"/>
      <c r="AL84" s="314"/>
      <c r="AM84" s="314"/>
      <c r="AN84" s="314"/>
      <c r="AO84" s="314"/>
      <c r="AP84" s="314"/>
      <c r="AQ84" s="314"/>
      <c r="AR84" s="314"/>
      <c r="AS84" s="306" t="s">
        <v>52</v>
      </c>
      <c r="AT84" s="306"/>
      <c r="AU84" s="306"/>
      <c r="AV84" s="306"/>
      <c r="AW84" s="306"/>
      <c r="AX84" s="306"/>
      <c r="AY84" s="306"/>
      <c r="AZ84" s="445" t="str">
        <f>IF('②概要（入力用）'!$E$50="","",'②概要（入力用）'!$E$50)</f>
        <v/>
      </c>
      <c r="BA84" s="445"/>
      <c r="BB84" s="445"/>
      <c r="BC84" s="445"/>
      <c r="BD84" s="445"/>
      <c r="BE84" s="445"/>
      <c r="BF84" s="445"/>
      <c r="BG84" s="445"/>
      <c r="BH84" s="445"/>
      <c r="BI84" s="445"/>
      <c r="BJ84" s="445"/>
      <c r="BK84" s="445"/>
      <c r="BL84" s="445"/>
      <c r="BM84" s="445"/>
      <c r="BN84" s="445"/>
      <c r="BO84" s="445"/>
      <c r="BP84" s="445"/>
      <c r="BQ84" s="445"/>
      <c r="BR84" s="446"/>
    </row>
    <row r="85" spans="3:71" ht="7.5" customHeight="1" x14ac:dyDescent="0.4">
      <c r="C85" s="308"/>
      <c r="D85" s="309"/>
      <c r="E85" s="309"/>
      <c r="F85" s="309"/>
      <c r="G85" s="309"/>
      <c r="H85" s="309"/>
      <c r="I85" s="309"/>
      <c r="J85" s="309"/>
      <c r="K85" s="309"/>
      <c r="L85" s="309"/>
      <c r="M85" s="309"/>
      <c r="N85" s="309"/>
      <c r="O85" s="309"/>
      <c r="P85" s="309"/>
      <c r="Q85" s="309"/>
      <c r="R85" s="309"/>
      <c r="S85" s="310"/>
      <c r="T85" s="308"/>
      <c r="U85" s="309"/>
      <c r="V85" s="309"/>
      <c r="W85" s="309"/>
      <c r="X85" s="309"/>
      <c r="Y85" s="309"/>
      <c r="Z85" s="309"/>
      <c r="AA85" s="309"/>
      <c r="AB85" s="316"/>
      <c r="AC85" s="316"/>
      <c r="AD85" s="316"/>
      <c r="AE85" s="316"/>
      <c r="AF85" s="316"/>
      <c r="AG85" s="316"/>
      <c r="AH85" s="316"/>
      <c r="AI85" s="316"/>
      <c r="AJ85" s="316"/>
      <c r="AK85" s="316"/>
      <c r="AL85" s="316"/>
      <c r="AM85" s="316"/>
      <c r="AN85" s="316"/>
      <c r="AO85" s="316"/>
      <c r="AP85" s="316"/>
      <c r="AQ85" s="316"/>
      <c r="AR85" s="316"/>
      <c r="AS85" s="309"/>
      <c r="AT85" s="309"/>
      <c r="AU85" s="309"/>
      <c r="AV85" s="309"/>
      <c r="AW85" s="309"/>
      <c r="AX85" s="309"/>
      <c r="AY85" s="309"/>
      <c r="AZ85" s="447"/>
      <c r="BA85" s="447"/>
      <c r="BB85" s="447"/>
      <c r="BC85" s="447"/>
      <c r="BD85" s="447"/>
      <c r="BE85" s="447"/>
      <c r="BF85" s="447"/>
      <c r="BG85" s="447"/>
      <c r="BH85" s="447"/>
      <c r="BI85" s="447"/>
      <c r="BJ85" s="447"/>
      <c r="BK85" s="447"/>
      <c r="BL85" s="447"/>
      <c r="BM85" s="447"/>
      <c r="BN85" s="447"/>
      <c r="BO85" s="447"/>
      <c r="BP85" s="447"/>
      <c r="BQ85" s="447"/>
      <c r="BR85" s="448"/>
    </row>
    <row r="86" spans="3:71" ht="7.5" customHeight="1" x14ac:dyDescent="0.4">
      <c r="C86" s="308"/>
      <c r="D86" s="309"/>
      <c r="E86" s="309"/>
      <c r="F86" s="309"/>
      <c r="G86" s="309"/>
      <c r="H86" s="309"/>
      <c r="I86" s="309"/>
      <c r="J86" s="309"/>
      <c r="K86" s="309"/>
      <c r="L86" s="309"/>
      <c r="M86" s="309"/>
      <c r="N86" s="309"/>
      <c r="O86" s="309"/>
      <c r="P86" s="309"/>
      <c r="Q86" s="309"/>
      <c r="R86" s="309"/>
      <c r="S86" s="310"/>
      <c r="T86" s="410" t="s">
        <v>53</v>
      </c>
      <c r="U86" s="410"/>
      <c r="V86" s="410"/>
      <c r="W86" s="410"/>
      <c r="X86" s="410"/>
      <c r="Y86" s="410"/>
      <c r="Z86" s="410"/>
      <c r="AA86" s="410"/>
      <c r="AB86" s="316" t="str">
        <f>IF('②概要（入力用）'!$E$49="","",'②概要（入力用）'!$E$49)</f>
        <v/>
      </c>
      <c r="AC86" s="316"/>
      <c r="AD86" s="316"/>
      <c r="AE86" s="316"/>
      <c r="AF86" s="316"/>
      <c r="AG86" s="316"/>
      <c r="AH86" s="316"/>
      <c r="AI86" s="316"/>
      <c r="AJ86" s="316"/>
      <c r="AK86" s="316"/>
      <c r="AL86" s="316"/>
      <c r="AM86" s="316"/>
      <c r="AN86" s="316"/>
      <c r="AO86" s="316"/>
      <c r="AP86" s="316"/>
      <c r="AQ86" s="316"/>
      <c r="AR86" s="316"/>
      <c r="AS86" s="309" t="s">
        <v>54</v>
      </c>
      <c r="AT86" s="309"/>
      <c r="AU86" s="309"/>
      <c r="AV86" s="309"/>
      <c r="AW86" s="309"/>
      <c r="AX86" s="309"/>
      <c r="AY86" s="309"/>
      <c r="AZ86" s="316" t="str">
        <f>IF('②概要（入力用）'!$E$51="","",'②概要（入力用）'!$E$51)</f>
        <v/>
      </c>
      <c r="BA86" s="316"/>
      <c r="BB86" s="316"/>
      <c r="BC86" s="316"/>
      <c r="BD86" s="316"/>
      <c r="BE86" s="316"/>
      <c r="BF86" s="316"/>
      <c r="BG86" s="316"/>
      <c r="BH86" s="316"/>
      <c r="BI86" s="316"/>
      <c r="BJ86" s="316"/>
      <c r="BK86" s="316"/>
      <c r="BL86" s="316"/>
      <c r="BM86" s="316"/>
      <c r="BN86" s="316"/>
      <c r="BO86" s="316"/>
      <c r="BP86" s="316"/>
      <c r="BQ86" s="316"/>
      <c r="BR86" s="317"/>
    </row>
    <row r="87" spans="3:71" ht="7.5" customHeight="1" x14ac:dyDescent="0.4">
      <c r="C87" s="311"/>
      <c r="D87" s="312"/>
      <c r="E87" s="312"/>
      <c r="F87" s="312"/>
      <c r="G87" s="312"/>
      <c r="H87" s="312"/>
      <c r="I87" s="312"/>
      <c r="J87" s="312"/>
      <c r="K87" s="312"/>
      <c r="L87" s="312"/>
      <c r="M87" s="312"/>
      <c r="N87" s="312"/>
      <c r="O87" s="312"/>
      <c r="P87" s="312"/>
      <c r="Q87" s="312"/>
      <c r="R87" s="312"/>
      <c r="S87" s="313"/>
      <c r="T87" s="368"/>
      <c r="U87" s="368"/>
      <c r="V87" s="368"/>
      <c r="W87" s="368"/>
      <c r="X87" s="368"/>
      <c r="Y87" s="368"/>
      <c r="Z87" s="368"/>
      <c r="AA87" s="368"/>
      <c r="AB87" s="318"/>
      <c r="AC87" s="318"/>
      <c r="AD87" s="318"/>
      <c r="AE87" s="318"/>
      <c r="AF87" s="318"/>
      <c r="AG87" s="318"/>
      <c r="AH87" s="318"/>
      <c r="AI87" s="318"/>
      <c r="AJ87" s="318"/>
      <c r="AK87" s="318"/>
      <c r="AL87" s="318"/>
      <c r="AM87" s="318"/>
      <c r="AN87" s="318"/>
      <c r="AO87" s="318"/>
      <c r="AP87" s="318"/>
      <c r="AQ87" s="318"/>
      <c r="AR87" s="318"/>
      <c r="AS87" s="312"/>
      <c r="AT87" s="312"/>
      <c r="AU87" s="312"/>
      <c r="AV87" s="312"/>
      <c r="AW87" s="312"/>
      <c r="AX87" s="312"/>
      <c r="AY87" s="312"/>
      <c r="AZ87" s="318"/>
      <c r="BA87" s="318"/>
      <c r="BB87" s="318"/>
      <c r="BC87" s="318"/>
      <c r="BD87" s="318"/>
      <c r="BE87" s="318"/>
      <c r="BF87" s="318"/>
      <c r="BG87" s="318"/>
      <c r="BH87" s="318"/>
      <c r="BI87" s="318"/>
      <c r="BJ87" s="318"/>
      <c r="BK87" s="318"/>
      <c r="BL87" s="318"/>
      <c r="BM87" s="318"/>
      <c r="BN87" s="318"/>
      <c r="BO87" s="318"/>
      <c r="BP87" s="318"/>
      <c r="BQ87" s="318"/>
      <c r="BR87" s="319"/>
    </row>
    <row r="88" spans="3:71" ht="7.5" customHeight="1" x14ac:dyDescent="0.4">
      <c r="C88" s="305" t="s">
        <v>55</v>
      </c>
      <c r="D88" s="306"/>
      <c r="E88" s="306"/>
      <c r="F88" s="306"/>
      <c r="G88" s="306"/>
      <c r="H88" s="306"/>
      <c r="I88" s="306"/>
      <c r="J88" s="306"/>
      <c r="K88" s="306"/>
      <c r="L88" s="306"/>
      <c r="M88" s="306"/>
      <c r="N88" s="306"/>
      <c r="O88" s="306"/>
      <c r="P88" s="306"/>
      <c r="Q88" s="306"/>
      <c r="R88" s="306"/>
      <c r="S88" s="307"/>
      <c r="T88" s="314" t="str">
        <f>IF('②概要（入力用）'!$E$52="","",'②概要（入力用）'!$E$52)</f>
        <v/>
      </c>
      <c r="U88" s="314"/>
      <c r="V88" s="314"/>
      <c r="W88" s="314"/>
      <c r="X88" s="314"/>
      <c r="Y88" s="314"/>
      <c r="Z88" s="314"/>
      <c r="AA88" s="314"/>
      <c r="AB88" s="314"/>
      <c r="AC88" s="314"/>
      <c r="AD88" s="314"/>
      <c r="AE88" s="314"/>
      <c r="AF88" s="314"/>
      <c r="AG88" s="314"/>
      <c r="AH88" s="314"/>
      <c r="AI88" s="314"/>
      <c r="AJ88" s="314"/>
      <c r="AK88" s="314"/>
      <c r="AL88" s="314"/>
      <c r="AM88" s="314"/>
      <c r="AN88" s="314"/>
      <c r="AO88" s="314"/>
      <c r="AP88" s="314"/>
      <c r="AQ88" s="314"/>
      <c r="AR88" s="314"/>
      <c r="AS88" s="314"/>
      <c r="AT88" s="314"/>
      <c r="AU88" s="314"/>
      <c r="AV88" s="314"/>
      <c r="AW88" s="314"/>
      <c r="AX88" s="314"/>
      <c r="AY88" s="314"/>
      <c r="AZ88" s="314"/>
      <c r="BA88" s="314"/>
      <c r="BB88" s="314"/>
      <c r="BC88" s="314"/>
      <c r="BD88" s="314"/>
      <c r="BE88" s="314"/>
      <c r="BF88" s="314"/>
      <c r="BG88" s="314"/>
      <c r="BH88" s="314"/>
      <c r="BI88" s="314"/>
      <c r="BJ88" s="314"/>
      <c r="BK88" s="314"/>
      <c r="BL88" s="314"/>
      <c r="BM88" s="314"/>
      <c r="BN88" s="314"/>
      <c r="BO88" s="314"/>
      <c r="BP88" s="314"/>
      <c r="BQ88" s="314"/>
      <c r="BR88" s="315"/>
    </row>
    <row r="89" spans="3:71" ht="7.5" customHeight="1" x14ac:dyDescent="0.4">
      <c r="C89" s="308"/>
      <c r="D89" s="309"/>
      <c r="E89" s="309"/>
      <c r="F89" s="309"/>
      <c r="G89" s="309"/>
      <c r="H89" s="309"/>
      <c r="I89" s="309"/>
      <c r="J89" s="309"/>
      <c r="K89" s="309"/>
      <c r="L89" s="309"/>
      <c r="M89" s="309"/>
      <c r="N89" s="309"/>
      <c r="O89" s="309"/>
      <c r="P89" s="309"/>
      <c r="Q89" s="309"/>
      <c r="R89" s="309"/>
      <c r="S89" s="310"/>
      <c r="T89" s="316"/>
      <c r="U89" s="316"/>
      <c r="V89" s="316"/>
      <c r="W89" s="316"/>
      <c r="X89" s="316"/>
      <c r="Y89" s="316"/>
      <c r="Z89" s="316"/>
      <c r="AA89" s="316"/>
      <c r="AB89" s="316"/>
      <c r="AC89" s="316"/>
      <c r="AD89" s="316"/>
      <c r="AE89" s="316"/>
      <c r="AF89" s="316"/>
      <c r="AG89" s="316"/>
      <c r="AH89" s="316"/>
      <c r="AI89" s="316"/>
      <c r="AJ89" s="316"/>
      <c r="AK89" s="316"/>
      <c r="AL89" s="316"/>
      <c r="AM89" s="316"/>
      <c r="AN89" s="316"/>
      <c r="AO89" s="316"/>
      <c r="AP89" s="316"/>
      <c r="AQ89" s="316"/>
      <c r="AR89" s="316"/>
      <c r="AS89" s="316"/>
      <c r="AT89" s="316"/>
      <c r="AU89" s="316"/>
      <c r="AV89" s="316"/>
      <c r="AW89" s="316"/>
      <c r="AX89" s="316"/>
      <c r="AY89" s="316"/>
      <c r="AZ89" s="316"/>
      <c r="BA89" s="316"/>
      <c r="BB89" s="316"/>
      <c r="BC89" s="316"/>
      <c r="BD89" s="316"/>
      <c r="BE89" s="316"/>
      <c r="BF89" s="316"/>
      <c r="BG89" s="316"/>
      <c r="BH89" s="316"/>
      <c r="BI89" s="316"/>
      <c r="BJ89" s="316"/>
      <c r="BK89" s="316"/>
      <c r="BL89" s="316"/>
      <c r="BM89" s="316"/>
      <c r="BN89" s="316"/>
      <c r="BO89" s="316"/>
      <c r="BP89" s="316"/>
      <c r="BQ89" s="316"/>
      <c r="BR89" s="317"/>
    </row>
    <row r="90" spans="3:71" ht="7.5" customHeight="1" x14ac:dyDescent="0.4">
      <c r="C90" s="311"/>
      <c r="D90" s="312"/>
      <c r="E90" s="312"/>
      <c r="F90" s="312"/>
      <c r="G90" s="312"/>
      <c r="H90" s="312"/>
      <c r="I90" s="312"/>
      <c r="J90" s="312"/>
      <c r="K90" s="312"/>
      <c r="L90" s="312"/>
      <c r="M90" s="312"/>
      <c r="N90" s="312"/>
      <c r="O90" s="312"/>
      <c r="P90" s="312"/>
      <c r="Q90" s="312"/>
      <c r="R90" s="312"/>
      <c r="S90" s="313"/>
      <c r="T90" s="318"/>
      <c r="U90" s="318"/>
      <c r="V90" s="318"/>
      <c r="W90" s="318"/>
      <c r="X90" s="318"/>
      <c r="Y90" s="318"/>
      <c r="Z90" s="318"/>
      <c r="AA90" s="318"/>
      <c r="AB90" s="318"/>
      <c r="AC90" s="318"/>
      <c r="AD90" s="318"/>
      <c r="AE90" s="318"/>
      <c r="AF90" s="318"/>
      <c r="AG90" s="318"/>
      <c r="AH90" s="318"/>
      <c r="AI90" s="318"/>
      <c r="AJ90" s="318"/>
      <c r="AK90" s="318"/>
      <c r="AL90" s="318"/>
      <c r="AM90" s="318"/>
      <c r="AN90" s="318"/>
      <c r="AO90" s="318"/>
      <c r="AP90" s="318"/>
      <c r="AQ90" s="318"/>
      <c r="AR90" s="318"/>
      <c r="AS90" s="318"/>
      <c r="AT90" s="318"/>
      <c r="AU90" s="318"/>
      <c r="AV90" s="318"/>
      <c r="AW90" s="318"/>
      <c r="AX90" s="318"/>
      <c r="AY90" s="318"/>
      <c r="AZ90" s="318"/>
      <c r="BA90" s="318"/>
      <c r="BB90" s="318"/>
      <c r="BC90" s="318"/>
      <c r="BD90" s="318"/>
      <c r="BE90" s="318"/>
      <c r="BF90" s="318"/>
      <c r="BG90" s="318"/>
      <c r="BH90" s="318"/>
      <c r="BI90" s="318"/>
      <c r="BJ90" s="318"/>
      <c r="BK90" s="318"/>
      <c r="BL90" s="318"/>
      <c r="BM90" s="318"/>
      <c r="BN90" s="318"/>
      <c r="BO90" s="318"/>
      <c r="BP90" s="318"/>
      <c r="BQ90" s="318"/>
      <c r="BR90" s="319"/>
    </row>
    <row r="91" spans="3:71" ht="7.5" customHeight="1" x14ac:dyDescent="0.4">
      <c r="C91" s="84"/>
      <c r="D91" s="84"/>
      <c r="E91" s="84"/>
      <c r="F91" s="365" t="s">
        <v>271</v>
      </c>
      <c r="G91" s="365"/>
      <c r="H91" s="365"/>
      <c r="I91" s="365"/>
      <c r="J91" s="365"/>
      <c r="K91" s="365"/>
      <c r="L91" s="451"/>
      <c r="M91" s="451"/>
      <c r="N91" s="306" t="s">
        <v>56</v>
      </c>
      <c r="O91" s="306"/>
      <c r="P91" s="451"/>
      <c r="Q91" s="451"/>
      <c r="R91" s="306" t="s">
        <v>57</v>
      </c>
      <c r="S91" s="306"/>
      <c r="T91" s="84"/>
      <c r="U91" s="84"/>
      <c r="V91" s="84"/>
      <c r="W91" s="84"/>
      <c r="X91" s="84"/>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row>
    <row r="92" spans="3:71" ht="7.5" customHeight="1" x14ac:dyDescent="0.4">
      <c r="C92" s="84"/>
      <c r="D92" s="84"/>
      <c r="E92" s="84"/>
      <c r="F92" s="410"/>
      <c r="G92" s="410"/>
      <c r="H92" s="410"/>
      <c r="I92" s="410"/>
      <c r="J92" s="410"/>
      <c r="K92" s="410"/>
      <c r="L92" s="452"/>
      <c r="M92" s="452"/>
      <c r="N92" s="309"/>
      <c r="O92" s="309"/>
      <c r="P92" s="452"/>
      <c r="Q92" s="452"/>
      <c r="R92" s="309"/>
      <c r="S92" s="309"/>
      <c r="T92" s="84"/>
      <c r="U92" s="84"/>
      <c r="V92" s="84"/>
      <c r="W92" s="84"/>
      <c r="X92" s="84"/>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6"/>
      <c r="BA92" s="86"/>
      <c r="BB92" s="86"/>
      <c r="BC92" s="86"/>
      <c r="BD92" s="450"/>
      <c r="BE92" s="450"/>
      <c r="BF92" s="450"/>
      <c r="BG92" s="450"/>
      <c r="BH92" s="450"/>
      <c r="BI92" s="450"/>
      <c r="BJ92" s="450"/>
      <c r="BK92" s="450"/>
      <c r="BL92" s="450"/>
      <c r="BM92" s="450"/>
      <c r="BN92" s="450"/>
      <c r="BO92" s="450"/>
      <c r="BP92" s="450"/>
      <c r="BQ92" s="450"/>
      <c r="BR92" s="450"/>
    </row>
    <row r="93" spans="3:71" ht="7.5" customHeight="1" x14ac:dyDescent="0.4">
      <c r="C93" s="84"/>
      <c r="D93" s="84"/>
      <c r="E93" s="84"/>
      <c r="F93" s="84"/>
      <c r="G93" s="84"/>
      <c r="H93" s="84"/>
      <c r="I93" s="84"/>
      <c r="J93" s="84"/>
      <c r="K93" s="84"/>
      <c r="L93" s="84"/>
      <c r="M93" s="84"/>
      <c r="N93" s="84"/>
      <c r="O93" s="84"/>
      <c r="P93" s="84"/>
      <c r="Q93" s="84"/>
      <c r="R93" s="84"/>
      <c r="S93" s="84"/>
      <c r="T93" s="84"/>
      <c r="U93" s="84"/>
      <c r="V93" s="84"/>
      <c r="W93" s="84"/>
      <c r="X93" s="84"/>
      <c r="Y93" s="84"/>
      <c r="Z93" s="84"/>
      <c r="AA93" s="84"/>
      <c r="AB93" s="84"/>
      <c r="AC93" s="84"/>
      <c r="AD93" s="84"/>
      <c r="AE93" s="84"/>
      <c r="AF93" s="84"/>
      <c r="AG93" s="309" t="s">
        <v>58</v>
      </c>
      <c r="AH93" s="309"/>
      <c r="AI93" s="309"/>
      <c r="AJ93" s="309"/>
      <c r="AK93" s="309"/>
      <c r="AL93" s="309"/>
      <c r="AM93" s="309"/>
      <c r="AN93" s="449"/>
      <c r="AO93" s="449"/>
      <c r="AP93" s="449"/>
      <c r="AQ93" s="449"/>
      <c r="AR93" s="449"/>
      <c r="AS93" s="449"/>
      <c r="AT93" s="449"/>
      <c r="AU93" s="449"/>
      <c r="AV93" s="449"/>
      <c r="AW93" s="449"/>
      <c r="AX93" s="449"/>
      <c r="AY93" s="449"/>
      <c r="AZ93" s="449"/>
      <c r="BA93" s="449"/>
      <c r="BB93" s="449"/>
      <c r="BC93" s="449"/>
      <c r="BD93" s="449"/>
      <c r="BE93" s="449"/>
      <c r="BF93" s="449"/>
      <c r="BG93" s="449"/>
      <c r="BH93" s="449"/>
      <c r="BI93" s="449"/>
      <c r="BJ93" s="449"/>
      <c r="BK93" s="449"/>
      <c r="BL93" s="449"/>
      <c r="BM93" s="449"/>
      <c r="BN93" s="449"/>
      <c r="BO93" s="449"/>
      <c r="BP93" s="449"/>
      <c r="BQ93" s="449"/>
      <c r="BR93" s="449"/>
    </row>
    <row r="94" spans="3:71" ht="7.5" customHeight="1" x14ac:dyDescent="0.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309"/>
      <c r="AH94" s="309"/>
      <c r="AI94" s="309"/>
      <c r="AJ94" s="309"/>
      <c r="AK94" s="309"/>
      <c r="AL94" s="309"/>
      <c r="AM94" s="309"/>
      <c r="AN94" s="449"/>
      <c r="AO94" s="449"/>
      <c r="AP94" s="449"/>
      <c r="AQ94" s="449"/>
      <c r="AR94" s="449"/>
      <c r="AS94" s="449"/>
      <c r="AT94" s="449"/>
      <c r="AU94" s="449"/>
      <c r="AV94" s="449"/>
      <c r="AW94" s="449"/>
      <c r="AX94" s="449"/>
      <c r="AY94" s="449"/>
      <c r="AZ94" s="449"/>
      <c r="BA94" s="449"/>
      <c r="BB94" s="449"/>
      <c r="BC94" s="449"/>
      <c r="BD94" s="449"/>
      <c r="BE94" s="449"/>
      <c r="BF94" s="449"/>
      <c r="BG94" s="449"/>
      <c r="BH94" s="449"/>
      <c r="BI94" s="449"/>
      <c r="BJ94" s="449"/>
      <c r="BK94" s="449"/>
      <c r="BL94" s="449"/>
      <c r="BM94" s="449"/>
      <c r="BN94" s="449"/>
      <c r="BO94" s="449"/>
      <c r="BP94" s="449"/>
      <c r="BQ94" s="449"/>
      <c r="BR94" s="449"/>
    </row>
    <row r="95" spans="3:71" ht="7.5" customHeight="1" x14ac:dyDescent="0.15">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84"/>
      <c r="AF95" s="84"/>
      <c r="AG95" s="410" t="s">
        <v>59</v>
      </c>
      <c r="AH95" s="410"/>
      <c r="AI95" s="410"/>
      <c r="AJ95" s="410"/>
      <c r="AK95" s="410"/>
      <c r="AL95" s="410"/>
      <c r="AM95" s="410"/>
      <c r="AN95" s="316" t="str">
        <f>IF('②概要（入力用）'!$E$8="","",'②概要（入力用）'!$E$8)</f>
        <v/>
      </c>
      <c r="AO95" s="316"/>
      <c r="AP95" s="316"/>
      <c r="AQ95" s="316"/>
      <c r="AR95" s="316"/>
      <c r="AS95" s="316"/>
      <c r="AT95" s="316"/>
      <c r="AU95" s="316"/>
      <c r="AV95" s="316"/>
      <c r="AW95" s="316"/>
      <c r="AX95" s="316"/>
      <c r="AY95" s="316"/>
      <c r="AZ95" s="316"/>
      <c r="BA95" s="316"/>
      <c r="BB95" s="316"/>
      <c r="BC95" s="316"/>
      <c r="BD95" s="316"/>
      <c r="BE95" s="316"/>
      <c r="BF95" s="316"/>
      <c r="BG95" s="316"/>
      <c r="BH95" s="316"/>
      <c r="BI95" s="316"/>
      <c r="BJ95" s="316"/>
      <c r="BK95" s="316"/>
      <c r="BL95" s="316"/>
      <c r="BM95" s="316"/>
      <c r="BN95" s="316"/>
      <c r="BO95" s="316"/>
      <c r="BP95" s="316"/>
      <c r="BQ95" s="316"/>
      <c r="BR95" s="316"/>
      <c r="BS95" s="87"/>
    </row>
    <row r="96" spans="3:71" ht="7.5" customHeight="1" x14ac:dyDescent="0.15">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410"/>
      <c r="AH96" s="410"/>
      <c r="AI96" s="410"/>
      <c r="AJ96" s="410"/>
      <c r="AK96" s="410"/>
      <c r="AL96" s="410"/>
      <c r="AM96" s="410"/>
      <c r="AN96" s="316"/>
      <c r="AO96" s="316"/>
      <c r="AP96" s="316"/>
      <c r="AQ96" s="316"/>
      <c r="AR96" s="316"/>
      <c r="AS96" s="316"/>
      <c r="AT96" s="316"/>
      <c r="AU96" s="316"/>
      <c r="AV96" s="316"/>
      <c r="AW96" s="316"/>
      <c r="AX96" s="316"/>
      <c r="AY96" s="316"/>
      <c r="AZ96" s="316"/>
      <c r="BA96" s="316"/>
      <c r="BB96" s="316"/>
      <c r="BC96" s="316"/>
      <c r="BD96" s="316"/>
      <c r="BE96" s="316"/>
      <c r="BF96" s="316"/>
      <c r="BG96" s="316"/>
      <c r="BH96" s="316"/>
      <c r="BI96" s="316"/>
      <c r="BJ96" s="316"/>
      <c r="BK96" s="316"/>
      <c r="BL96" s="316"/>
      <c r="BM96" s="316"/>
      <c r="BN96" s="316"/>
      <c r="BO96" s="316"/>
      <c r="BP96" s="316"/>
      <c r="BQ96" s="316"/>
      <c r="BR96" s="316"/>
      <c r="BS96" s="87"/>
    </row>
    <row r="97" spans="3:70" ht="7.5" customHeight="1" x14ac:dyDescent="0.4">
      <c r="C97" s="84"/>
      <c r="D97" s="84"/>
      <c r="E97" s="84"/>
      <c r="F97" s="84"/>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410" t="s">
        <v>60</v>
      </c>
      <c r="AH97" s="410"/>
      <c r="AI97" s="410"/>
      <c r="AJ97" s="410"/>
      <c r="AK97" s="410"/>
      <c r="AL97" s="410"/>
      <c r="AM97" s="410"/>
      <c r="AN97" s="449"/>
      <c r="AO97" s="449"/>
      <c r="AP97" s="449"/>
      <c r="AQ97" s="449"/>
      <c r="AR97" s="449"/>
      <c r="AS97" s="449"/>
      <c r="AT97" s="449"/>
      <c r="AU97" s="449"/>
      <c r="AV97" s="449"/>
      <c r="AW97" s="449"/>
      <c r="AX97" s="449"/>
      <c r="AY97" s="449"/>
      <c r="AZ97" s="449"/>
      <c r="BA97" s="449"/>
      <c r="BB97" s="449"/>
      <c r="BC97" s="449"/>
      <c r="BD97" s="449"/>
      <c r="BE97" s="449"/>
      <c r="BF97" s="449"/>
      <c r="BG97" s="449"/>
      <c r="BH97" s="449"/>
      <c r="BI97" s="449"/>
      <c r="BJ97" s="449"/>
      <c r="BK97" s="449"/>
      <c r="BL97" s="449"/>
      <c r="BM97" s="449"/>
      <c r="BN97" s="449"/>
      <c r="BO97" s="449"/>
      <c r="BP97" s="449"/>
      <c r="BQ97" s="449"/>
      <c r="BR97" s="449"/>
    </row>
    <row r="98" spans="3:70" ht="7.5" customHeight="1" x14ac:dyDescent="0.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410"/>
      <c r="AH98" s="410"/>
      <c r="AI98" s="410"/>
      <c r="AJ98" s="410"/>
      <c r="AK98" s="410"/>
      <c r="AL98" s="410"/>
      <c r="AM98" s="410"/>
      <c r="AN98" s="449"/>
      <c r="AO98" s="449"/>
      <c r="AP98" s="449"/>
      <c r="AQ98" s="449"/>
      <c r="AR98" s="449"/>
      <c r="AS98" s="449"/>
      <c r="AT98" s="449"/>
      <c r="AU98" s="449"/>
      <c r="AV98" s="449"/>
      <c r="AW98" s="449"/>
      <c r="AX98" s="449"/>
      <c r="AY98" s="449"/>
      <c r="AZ98" s="449"/>
      <c r="BA98" s="449"/>
      <c r="BB98" s="449"/>
      <c r="BC98" s="449"/>
      <c r="BD98" s="449"/>
      <c r="BE98" s="449"/>
      <c r="BF98" s="449"/>
      <c r="BG98" s="449"/>
      <c r="BH98" s="449"/>
      <c r="BI98" s="449"/>
      <c r="BJ98" s="449"/>
      <c r="BK98" s="449"/>
      <c r="BL98" s="449"/>
      <c r="BM98" s="449"/>
      <c r="BN98" s="449"/>
      <c r="BO98" s="449"/>
      <c r="BP98" s="449"/>
      <c r="BQ98" s="449"/>
      <c r="BR98" s="449"/>
    </row>
    <row r="99" spans="3:70" ht="7.5" customHeight="1" x14ac:dyDescent="0.4">
      <c r="C99" s="84"/>
      <c r="D99" s="84"/>
      <c r="E99" s="84"/>
      <c r="F99" s="309" t="s">
        <v>61</v>
      </c>
      <c r="G99" s="309"/>
      <c r="H99" s="309"/>
      <c r="I99" s="309"/>
      <c r="J99" s="309"/>
      <c r="K99" s="309"/>
      <c r="L99" s="309"/>
      <c r="M99" s="309"/>
      <c r="N99" s="309"/>
      <c r="O99" s="309"/>
      <c r="P99" s="309"/>
      <c r="Q99" s="309"/>
      <c r="R99" s="309"/>
      <c r="S99" s="309"/>
      <c r="T99" s="309"/>
      <c r="U99" s="309"/>
      <c r="V99" s="309"/>
      <c r="W99" s="309"/>
      <c r="X99" s="309"/>
      <c r="Y99" s="309"/>
      <c r="Z99" s="309"/>
      <c r="AA99" s="309"/>
      <c r="AB99" s="309"/>
      <c r="AC99" s="309"/>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c r="BJ99" s="84"/>
      <c r="BK99" s="84"/>
      <c r="BL99" s="84"/>
      <c r="BM99" s="84"/>
      <c r="BN99" s="84"/>
      <c r="BO99" s="84"/>
      <c r="BP99" s="84"/>
      <c r="BQ99" s="84"/>
      <c r="BR99" s="84"/>
    </row>
    <row r="100" spans="3:70" ht="7.5" customHeight="1" x14ac:dyDescent="0.4">
      <c r="C100" s="84"/>
      <c r="D100" s="84"/>
      <c r="E100" s="84"/>
      <c r="F100" s="312"/>
      <c r="G100" s="312"/>
      <c r="H100" s="312"/>
      <c r="I100" s="312"/>
      <c r="J100" s="312"/>
      <c r="K100" s="312"/>
      <c r="L100" s="312"/>
      <c r="M100" s="312"/>
      <c r="N100" s="312"/>
      <c r="O100" s="312"/>
      <c r="P100" s="312"/>
      <c r="Q100" s="312"/>
      <c r="R100" s="312"/>
      <c r="S100" s="312"/>
      <c r="T100" s="312"/>
      <c r="U100" s="312"/>
      <c r="V100" s="312"/>
      <c r="W100" s="312"/>
      <c r="X100" s="312"/>
      <c r="Y100" s="312"/>
      <c r="Z100" s="312"/>
      <c r="AA100" s="312"/>
      <c r="AB100" s="312"/>
      <c r="AC100" s="312"/>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J100" s="84"/>
      <c r="BK100" s="84"/>
      <c r="BL100" s="84"/>
      <c r="BM100" s="84"/>
      <c r="BN100" s="84"/>
      <c r="BO100" s="84"/>
      <c r="BP100" s="84"/>
      <c r="BQ100" s="84"/>
      <c r="BR100" s="84"/>
    </row>
    <row r="101" spans="3:70" ht="7.5" customHeight="1" x14ac:dyDescent="0.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row>
  </sheetData>
  <sheetProtection algorithmName="SHA-512" hashValue="zFlyc2MTg0bL9y61cm97i6EP0Q1OBWjc4Wu4YBhl1DxxkEyxG5Jowb2zLjzp6gSO8ZpHIaA6piU00riAm3qQiw==" saltValue="fW5Ot9JJEfZUd3/qhfgCtQ==" spinCount="100000" sheet="1" objects="1" scenarios="1"/>
  <mergeCells count="114">
    <mergeCell ref="AG95:AM96"/>
    <mergeCell ref="AN95:BR96"/>
    <mergeCell ref="AG97:AM98"/>
    <mergeCell ref="AN97:BR98"/>
    <mergeCell ref="F99:AC100"/>
    <mergeCell ref="C88:S90"/>
    <mergeCell ref="T88:BR90"/>
    <mergeCell ref="BD92:BR92"/>
    <mergeCell ref="AG93:AM94"/>
    <mergeCell ref="AN93:BR94"/>
    <mergeCell ref="F91:K92"/>
    <mergeCell ref="L91:M92"/>
    <mergeCell ref="N91:O92"/>
    <mergeCell ref="P91:Q92"/>
    <mergeCell ref="R91:S92"/>
    <mergeCell ref="C84:S87"/>
    <mergeCell ref="T84:AA85"/>
    <mergeCell ref="AB84:AR85"/>
    <mergeCell ref="AS84:AY85"/>
    <mergeCell ref="AZ84:BR85"/>
    <mergeCell ref="T86:AA87"/>
    <mergeCell ref="AB86:AR87"/>
    <mergeCell ref="AS86:AY87"/>
    <mergeCell ref="AZ86:BR87"/>
    <mergeCell ref="C78:S83"/>
    <mergeCell ref="T78:AH79"/>
    <mergeCell ref="AI78:AQ79"/>
    <mergeCell ref="AR78:AZ79"/>
    <mergeCell ref="BA78:BI79"/>
    <mergeCell ref="BJ78:BR79"/>
    <mergeCell ref="T80:AH81"/>
    <mergeCell ref="AI80:AQ81"/>
    <mergeCell ref="AR80:AZ81"/>
    <mergeCell ref="BA80:BI81"/>
    <mergeCell ref="BJ80:BR81"/>
    <mergeCell ref="T82:AH83"/>
    <mergeCell ref="AI82:AQ83"/>
    <mergeCell ref="AR82:AZ83"/>
    <mergeCell ref="BA82:BI83"/>
    <mergeCell ref="BJ82:BR83"/>
    <mergeCell ref="I68:S69"/>
    <mergeCell ref="T68:BR69"/>
    <mergeCell ref="I70:S71"/>
    <mergeCell ref="T70:BR71"/>
    <mergeCell ref="I72:S73"/>
    <mergeCell ref="T72:BR73"/>
    <mergeCell ref="C62:S63"/>
    <mergeCell ref="T62:AJ63"/>
    <mergeCell ref="AK62:BA63"/>
    <mergeCell ref="BB62:BR63"/>
    <mergeCell ref="C64:E77"/>
    <mergeCell ref="F64:H77"/>
    <mergeCell ref="I64:S65"/>
    <mergeCell ref="T64:BR65"/>
    <mergeCell ref="I66:S67"/>
    <mergeCell ref="T66:BR67"/>
    <mergeCell ref="I74:S75"/>
    <mergeCell ref="T74:BR75"/>
    <mergeCell ref="I76:S77"/>
    <mergeCell ref="T76:BR77"/>
    <mergeCell ref="C60:S61"/>
    <mergeCell ref="T60:AJ61"/>
    <mergeCell ref="AK60:BA61"/>
    <mergeCell ref="BB60:BR61"/>
    <mergeCell ref="C51:S54"/>
    <mergeCell ref="T51:BR54"/>
    <mergeCell ref="C55:BR56"/>
    <mergeCell ref="BG57:BL59"/>
    <mergeCell ref="AY57:BF59"/>
    <mergeCell ref="C57:J59"/>
    <mergeCell ref="K57:AX59"/>
    <mergeCell ref="BM57:BR59"/>
    <mergeCell ref="C37:S42"/>
    <mergeCell ref="C43:S50"/>
    <mergeCell ref="AM45:BG46"/>
    <mergeCell ref="T43:AO44"/>
    <mergeCell ref="AP43:BR44"/>
    <mergeCell ref="T37:AC38"/>
    <mergeCell ref="T39:AC42"/>
    <mergeCell ref="AD39:AM42"/>
    <mergeCell ref="AD37:AM38"/>
    <mergeCell ref="AN37:BR38"/>
    <mergeCell ref="AN39:BR42"/>
    <mergeCell ref="T45:AL46"/>
    <mergeCell ref="BH45:BR46"/>
    <mergeCell ref="BH47:BR48"/>
    <mergeCell ref="BH49:BR50"/>
    <mergeCell ref="T47:AL48"/>
    <mergeCell ref="AM47:BG48"/>
    <mergeCell ref="T49:AL50"/>
    <mergeCell ref="AM49:BG50"/>
    <mergeCell ref="C31:S36"/>
    <mergeCell ref="T31:BR36"/>
    <mergeCell ref="C12:S16"/>
    <mergeCell ref="C22:S24"/>
    <mergeCell ref="T22:AN24"/>
    <mergeCell ref="AO22:AY24"/>
    <mergeCell ref="AZ22:BR24"/>
    <mergeCell ref="F2:I3"/>
    <mergeCell ref="M4:BJ6"/>
    <mergeCell ref="D10:BQ11"/>
    <mergeCell ref="C17:S21"/>
    <mergeCell ref="T17:AV18"/>
    <mergeCell ref="AW17:BR18"/>
    <mergeCell ref="T19:AV21"/>
    <mergeCell ref="AW19:BR21"/>
    <mergeCell ref="C25:S30"/>
    <mergeCell ref="T25:AN30"/>
    <mergeCell ref="AO25:BE30"/>
    <mergeCell ref="BF25:BR30"/>
    <mergeCell ref="BH12:BR13"/>
    <mergeCell ref="T12:BG13"/>
    <mergeCell ref="T14:BG16"/>
    <mergeCell ref="BH14:BR16"/>
  </mergeCells>
  <phoneticPr fontId="1"/>
  <conditionalFormatting sqref="T80 T82">
    <cfRule type="containsBlanks" dxfId="103" priority="33">
      <formula>LEN(TRIM(T80))=0</formula>
    </cfRule>
  </conditionalFormatting>
  <conditionalFormatting sqref="AN95">
    <cfRule type="containsBlanks" dxfId="102" priority="44">
      <formula>LEN(TRIM(AN95))=0</formula>
    </cfRule>
  </conditionalFormatting>
  <conditionalFormatting sqref="AI80 AR80 BA80 BJ80 AI82 AR82 BA82 BJ82">
    <cfRule type="containsBlanks" dxfId="101" priority="36">
      <formula>LEN(TRIM(AI80))=0</formula>
    </cfRule>
  </conditionalFormatting>
  <conditionalFormatting sqref="BG57 BM57">
    <cfRule type="expression" dxfId="100" priority="29">
      <formula>$J$57="2.本要望書提出時点で未取得だが、提出目途が立っている。"</formula>
    </cfRule>
  </conditionalFormatting>
  <conditionalFormatting sqref="BH14:BR16">
    <cfRule type="containsBlanks" dxfId="99" priority="34">
      <formula>LEN(TRIM(BH14))=0</formula>
    </cfRule>
  </conditionalFormatting>
  <conditionalFormatting sqref="L91:M92">
    <cfRule type="containsBlanks" dxfId="98" priority="25">
      <formula>LEN(TRIM(L91))=0</formula>
    </cfRule>
  </conditionalFormatting>
  <conditionalFormatting sqref="P91:Q92">
    <cfRule type="containsBlanks" dxfId="97" priority="24">
      <formula>LEN(TRIM(P91))=0</formula>
    </cfRule>
  </conditionalFormatting>
  <conditionalFormatting sqref="C62:BR63">
    <cfRule type="containsBlanks" dxfId="96" priority="37">
      <formula>LEN(TRIM(C62))=0</formula>
    </cfRule>
  </conditionalFormatting>
  <conditionalFormatting sqref="T47:BR50">
    <cfRule type="expression" dxfId="95" priority="16">
      <formula>OR($AP$43="他製品が３製品以上あるため、【別表３】に記載する。",$AP$43="他製品の情報は所有していない。",$AP$43="販売シェアが100%であり、他製品情報が存在しない。")</formula>
    </cfRule>
    <cfRule type="expression" dxfId="94" priority="18">
      <formula>$AP$43=""</formula>
    </cfRule>
    <cfRule type="containsBlanks" dxfId="93" priority="38">
      <formula>LEN(TRIM(T47))=0</formula>
    </cfRule>
  </conditionalFormatting>
  <conditionalFormatting sqref="AP43:BR44">
    <cfRule type="containsBlanks" dxfId="92" priority="39">
      <formula>LEN(TRIM(AP43))=0</formula>
    </cfRule>
  </conditionalFormatting>
  <conditionalFormatting sqref="AN39:BR42">
    <cfRule type="containsBlanks" dxfId="91" priority="40">
      <formula>LEN(TRIM(AN39))=0</formula>
    </cfRule>
  </conditionalFormatting>
  <conditionalFormatting sqref="AY57">
    <cfRule type="expression" dxfId="90" priority="14">
      <formula>$J$57="2.本要望書提出時点で未取得だが、提出目途が立っている。"</formula>
    </cfRule>
  </conditionalFormatting>
  <conditionalFormatting sqref="K57:AX59">
    <cfRule type="containsBlanks" dxfId="89" priority="41">
      <formula>LEN(TRIM(K57))=0</formula>
    </cfRule>
  </conditionalFormatting>
  <conditionalFormatting sqref="BG57:BL59">
    <cfRule type="containsBlanks" dxfId="88" priority="42">
      <formula>LEN(TRIM(BG57))=0</formula>
    </cfRule>
  </conditionalFormatting>
  <conditionalFormatting sqref="T49:BR50">
    <cfRule type="expression" dxfId="87" priority="9">
      <formula>$AP$43="他１製品の情報を保有している。"</formula>
    </cfRule>
  </conditionalFormatting>
  <conditionalFormatting sqref="T19:AV21">
    <cfRule type="containsBlanks" dxfId="86" priority="8">
      <formula>LEN(TRIM(T19))=0</formula>
    </cfRule>
  </conditionalFormatting>
  <conditionalFormatting sqref="AW19:BR21">
    <cfRule type="containsBlanks" dxfId="85" priority="7">
      <formula>LEN(TRIM(AW19))=0</formula>
    </cfRule>
  </conditionalFormatting>
  <conditionalFormatting sqref="T14:BG16">
    <cfRule type="containsBlanks" dxfId="84" priority="6">
      <formula>LEN(TRIM(T14))=0</formula>
    </cfRule>
  </conditionalFormatting>
  <conditionalFormatting sqref="T22:AN24">
    <cfRule type="containsBlanks" dxfId="83" priority="5">
      <formula>LEN(TRIM(T22))=0</formula>
    </cfRule>
  </conditionalFormatting>
  <conditionalFormatting sqref="AZ22:BR24">
    <cfRule type="containsBlanks" dxfId="82" priority="4">
      <formula>LEN(TRIM(AZ22))=0</formula>
    </cfRule>
  </conditionalFormatting>
  <conditionalFormatting sqref="T25:AN30 BF25:BR30 T31:BR36 T39:AM42 T51:BR54 AB84:AR87 AZ84:BR87">
    <cfRule type="containsBlanks" dxfId="81" priority="3">
      <formula>LEN(TRIM(T25))=0</formula>
    </cfRule>
  </conditionalFormatting>
  <conditionalFormatting sqref="AN93:BR94 AN97:BR98">
    <cfRule type="containsBlanks" dxfId="80" priority="2">
      <formula>LEN(TRIM(AN93))=0</formula>
    </cfRule>
  </conditionalFormatting>
  <conditionalFormatting sqref="T64:BR77">
    <cfRule type="expression" dxfId="79" priority="1">
      <formula>$T$76=0</formula>
    </cfRule>
  </conditionalFormatting>
  <pageMargins left="0.19685039370078741" right="0.19685039370078741" top="0.39370078740157483" bottom="0.39370078740157483" header="0.31496062992125984" footer="0.31496062992125984"/>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0" id="{16C87009-2FF4-4042-AFE9-0BA1059D4136}">
            <xm:f>OR($K$57=リスト!$B$12,$K$57=リスト!$B$14)</xm:f>
            <x14:dxf>
              <fill>
                <patternFill>
                  <bgColor theme="3"/>
                </patternFill>
              </fill>
            </x14:dxf>
          </x14:cfRule>
          <xm:sqref>AY57:BR59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66586-C69E-4BFC-96AB-E19E3FC39868}">
  <sheetPr codeName="Sheet9">
    <tabColor theme="8"/>
    <pageSetUpPr fitToPage="1"/>
  </sheetPr>
  <dimension ref="A1:I508"/>
  <sheetViews>
    <sheetView showGridLines="0" view="pageBreakPreview" zoomScale="115" zoomScaleNormal="85" zoomScaleSheetLayoutView="115" workbookViewId="0">
      <selection activeCell="E50" sqref="E50"/>
    </sheetView>
  </sheetViews>
  <sheetFormatPr defaultRowHeight="18.75" x14ac:dyDescent="0.4"/>
  <cols>
    <col min="1" max="1" width="2.625" customWidth="1"/>
    <col min="2" max="2" width="19.875" customWidth="1"/>
    <col min="3" max="3" width="8.125" customWidth="1"/>
    <col min="4" max="4" width="18.75" customWidth="1"/>
    <col min="5" max="5" width="94.125" customWidth="1"/>
    <col min="6" max="6" width="175" customWidth="1"/>
    <col min="7" max="7" width="21" customWidth="1"/>
    <col min="8" max="8" width="16.75" customWidth="1"/>
  </cols>
  <sheetData>
    <row r="1" spans="1:9" x14ac:dyDescent="0.4">
      <c r="A1" s="1"/>
      <c r="B1" s="1"/>
      <c r="C1" s="1"/>
      <c r="D1" s="1"/>
      <c r="E1" s="1"/>
      <c r="F1" s="1"/>
      <c r="G1" s="1"/>
      <c r="H1" s="1"/>
      <c r="I1" s="1"/>
    </row>
    <row r="2" spans="1:9" x14ac:dyDescent="0.4">
      <c r="A2" s="1"/>
      <c r="B2" s="63" t="s">
        <v>3428</v>
      </c>
      <c r="C2" s="1"/>
      <c r="D2" s="1"/>
      <c r="E2" s="1"/>
      <c r="F2" s="1"/>
      <c r="G2" s="1"/>
      <c r="H2" s="1"/>
      <c r="I2" s="1"/>
    </row>
    <row r="3" spans="1:9" x14ac:dyDescent="0.4">
      <c r="A3" s="1"/>
      <c r="B3" s="483" t="s">
        <v>64</v>
      </c>
      <c r="C3" s="484"/>
      <c r="D3" s="485"/>
      <c r="E3" s="164"/>
      <c r="F3" s="125"/>
      <c r="G3" s="1"/>
      <c r="H3" s="1"/>
      <c r="I3" s="1"/>
    </row>
    <row r="4" spans="1:9" x14ac:dyDescent="0.4">
      <c r="A4" s="1"/>
      <c r="B4" s="459" t="s">
        <v>65</v>
      </c>
      <c r="C4" s="460"/>
      <c r="D4" s="461"/>
      <c r="E4" s="165"/>
      <c r="F4" s="125"/>
      <c r="G4" s="1"/>
      <c r="H4" s="1"/>
      <c r="I4" s="1"/>
    </row>
    <row r="5" spans="1:9" x14ac:dyDescent="0.4">
      <c r="A5" s="1"/>
      <c r="B5" s="459" t="s">
        <v>15</v>
      </c>
      <c r="C5" s="460"/>
      <c r="D5" s="461"/>
      <c r="E5" s="94"/>
      <c r="F5" s="153" t="s">
        <v>3668</v>
      </c>
      <c r="G5" s="1"/>
      <c r="H5" s="491"/>
      <c r="I5" s="491"/>
    </row>
    <row r="6" spans="1:9" x14ac:dyDescent="0.4">
      <c r="A6" s="1"/>
      <c r="B6" s="490" t="s">
        <v>16</v>
      </c>
      <c r="C6" s="486" t="s">
        <v>62</v>
      </c>
      <c r="D6" s="487"/>
      <c r="E6" s="166"/>
      <c r="F6" s="126" t="s">
        <v>277</v>
      </c>
      <c r="G6" s="1"/>
      <c r="H6" s="491"/>
      <c r="I6" s="491"/>
    </row>
    <row r="7" spans="1:9" x14ac:dyDescent="0.4">
      <c r="A7" s="1"/>
      <c r="B7" s="490"/>
      <c r="C7" s="488" t="s">
        <v>16</v>
      </c>
      <c r="D7" s="489"/>
      <c r="E7" s="259"/>
      <c r="F7" s="126" t="s">
        <v>3669</v>
      </c>
      <c r="G7" s="1"/>
      <c r="H7" s="1"/>
      <c r="I7" s="1"/>
    </row>
    <row r="8" spans="1:9" x14ac:dyDescent="0.4">
      <c r="A8" s="1"/>
      <c r="B8" s="459" t="s">
        <v>3424</v>
      </c>
      <c r="C8" s="460"/>
      <c r="D8" s="461"/>
      <c r="E8" s="164"/>
      <c r="F8" s="125"/>
      <c r="G8" s="1"/>
      <c r="H8" s="1"/>
      <c r="I8" s="1"/>
    </row>
    <row r="9" spans="1:9" x14ac:dyDescent="0.4">
      <c r="A9" s="1"/>
      <c r="B9" s="459" t="s">
        <v>66</v>
      </c>
      <c r="C9" s="460"/>
      <c r="D9" s="461"/>
      <c r="E9" s="164"/>
      <c r="F9" s="125"/>
      <c r="G9" s="1"/>
      <c r="H9" s="1"/>
      <c r="I9" s="1"/>
    </row>
    <row r="10" spans="1:9" x14ac:dyDescent="0.4">
      <c r="A10" s="1"/>
      <c r="B10" s="459" t="s">
        <v>67</v>
      </c>
      <c r="C10" s="460"/>
      <c r="D10" s="461"/>
      <c r="E10" s="164"/>
      <c r="F10" s="125"/>
      <c r="G10" s="1"/>
      <c r="H10" s="1"/>
      <c r="I10" s="1"/>
    </row>
    <row r="11" spans="1:9" x14ac:dyDescent="0.4">
      <c r="A11" s="1"/>
      <c r="B11" s="459" t="s">
        <v>68</v>
      </c>
      <c r="C11" s="460"/>
      <c r="D11" s="461"/>
      <c r="E11" s="166"/>
      <c r="F11" s="125"/>
      <c r="G11" s="1"/>
      <c r="H11" s="1"/>
      <c r="I11" s="1"/>
    </row>
    <row r="12" spans="1:9" ht="37.5" customHeight="1" x14ac:dyDescent="0.4">
      <c r="A12" s="1"/>
      <c r="B12" s="475" t="s">
        <v>69</v>
      </c>
      <c r="C12" s="476"/>
      <c r="D12" s="477"/>
      <c r="E12" s="167"/>
      <c r="F12" s="125"/>
      <c r="G12" s="1"/>
      <c r="H12" s="1"/>
      <c r="I12" s="1"/>
    </row>
    <row r="13" spans="1:9" ht="56.25" customHeight="1" x14ac:dyDescent="0.4">
      <c r="A13" s="1"/>
      <c r="B13" s="480" t="s">
        <v>70</v>
      </c>
      <c r="C13" s="481"/>
      <c r="D13" s="482"/>
      <c r="E13" s="168"/>
      <c r="F13" s="125"/>
      <c r="G13" s="1"/>
      <c r="H13" s="1"/>
      <c r="I13" s="1"/>
    </row>
    <row r="14" spans="1:9" x14ac:dyDescent="0.4">
      <c r="A14" s="1"/>
      <c r="B14" s="467" t="s">
        <v>71</v>
      </c>
      <c r="C14" s="453" t="s">
        <v>72</v>
      </c>
      <c r="D14" s="454"/>
      <c r="E14" s="166"/>
      <c r="F14" s="126"/>
      <c r="G14" s="1"/>
      <c r="H14" s="1"/>
      <c r="I14" s="1"/>
    </row>
    <row r="15" spans="1:9" x14ac:dyDescent="0.4">
      <c r="A15" s="1"/>
      <c r="B15" s="467"/>
      <c r="C15" s="453" t="s">
        <v>26</v>
      </c>
      <c r="D15" s="454"/>
      <c r="E15" s="276"/>
      <c r="F15" s="126" t="s">
        <v>3670</v>
      </c>
      <c r="G15" s="1"/>
      <c r="H15" s="1"/>
      <c r="I15" s="1"/>
    </row>
    <row r="16" spans="1:9" x14ac:dyDescent="0.4">
      <c r="A16" s="1"/>
      <c r="B16" s="467"/>
      <c r="C16" s="453" t="s">
        <v>73</v>
      </c>
      <c r="D16" s="454"/>
      <c r="E16" s="156" t="str">
        <f>_xlfn.IFNA(VLOOKUP($E$15,'2024年'!$B$3:$E$1400,2,0),"")</f>
        <v/>
      </c>
      <c r="F16" s="126" t="s">
        <v>74</v>
      </c>
      <c r="G16" s="1"/>
      <c r="H16" s="1"/>
      <c r="I16" s="1"/>
    </row>
    <row r="17" spans="1:9" x14ac:dyDescent="0.4">
      <c r="A17" s="1"/>
      <c r="B17" s="467" t="s">
        <v>75</v>
      </c>
      <c r="C17" s="453" t="s">
        <v>76</v>
      </c>
      <c r="D17" s="454"/>
      <c r="E17" s="164"/>
      <c r="F17" s="126" t="s">
        <v>3671</v>
      </c>
      <c r="G17" s="1"/>
      <c r="H17" s="1"/>
      <c r="I17" s="1"/>
    </row>
    <row r="18" spans="1:9" x14ac:dyDescent="0.4">
      <c r="A18" s="1"/>
      <c r="B18" s="467"/>
      <c r="C18" s="455" t="s">
        <v>77</v>
      </c>
      <c r="D18" s="155" t="s">
        <v>63</v>
      </c>
      <c r="E18" s="164"/>
      <c r="F18" s="126" t="s">
        <v>3672</v>
      </c>
      <c r="G18" s="1"/>
      <c r="H18" s="1"/>
      <c r="I18" s="127"/>
    </row>
    <row r="19" spans="1:9" x14ac:dyDescent="0.4">
      <c r="A19" s="1"/>
      <c r="B19" s="467"/>
      <c r="C19" s="468"/>
      <c r="D19" s="155" t="s">
        <v>15</v>
      </c>
      <c r="E19" s="164"/>
      <c r="F19" s="125"/>
      <c r="G19" s="1"/>
      <c r="H19" s="1"/>
      <c r="I19" s="127"/>
    </row>
    <row r="20" spans="1:9" x14ac:dyDescent="0.4">
      <c r="A20" s="1"/>
      <c r="B20" s="467"/>
      <c r="C20" s="456"/>
      <c r="D20" s="155" t="s">
        <v>78</v>
      </c>
      <c r="E20" s="169"/>
      <c r="F20" s="125"/>
      <c r="G20" s="1"/>
      <c r="H20" s="1"/>
      <c r="I20" s="127"/>
    </row>
    <row r="21" spans="1:9" x14ac:dyDescent="0.4">
      <c r="A21" s="1"/>
      <c r="B21" s="467"/>
      <c r="C21" s="455" t="s">
        <v>79</v>
      </c>
      <c r="D21" s="155" t="s">
        <v>63</v>
      </c>
      <c r="E21" s="164"/>
      <c r="F21" s="125"/>
      <c r="G21" s="1"/>
      <c r="H21" s="1"/>
      <c r="I21" s="127"/>
    </row>
    <row r="22" spans="1:9" x14ac:dyDescent="0.4">
      <c r="A22" s="1"/>
      <c r="B22" s="467"/>
      <c r="C22" s="468"/>
      <c r="D22" s="155" t="s">
        <v>15</v>
      </c>
      <c r="E22" s="164"/>
      <c r="F22" s="125"/>
      <c r="G22" s="1"/>
      <c r="H22" s="1"/>
      <c r="I22" s="127"/>
    </row>
    <row r="23" spans="1:9" x14ac:dyDescent="0.4">
      <c r="A23" s="1"/>
      <c r="B23" s="467"/>
      <c r="C23" s="456"/>
      <c r="D23" s="155" t="s">
        <v>78</v>
      </c>
      <c r="E23" s="169"/>
      <c r="F23" s="125"/>
      <c r="G23" s="1"/>
      <c r="H23" s="1"/>
      <c r="I23" s="127"/>
    </row>
    <row r="24" spans="1:9" ht="37.5" customHeight="1" x14ac:dyDescent="0.4">
      <c r="A24" s="1"/>
      <c r="B24" s="462" t="s">
        <v>3633</v>
      </c>
      <c r="C24" s="470"/>
      <c r="D24" s="471"/>
      <c r="E24" s="168"/>
      <c r="F24" s="126" t="s">
        <v>3636</v>
      </c>
      <c r="G24" s="1"/>
      <c r="H24" s="1"/>
      <c r="I24" s="1"/>
    </row>
    <row r="25" spans="1:9" x14ac:dyDescent="0.4">
      <c r="A25" s="1"/>
      <c r="B25" s="472" t="s">
        <v>80</v>
      </c>
      <c r="C25" s="453" t="s">
        <v>81</v>
      </c>
      <c r="D25" s="454"/>
      <c r="E25" s="164"/>
      <c r="F25" s="125"/>
      <c r="G25" s="1"/>
      <c r="H25" s="1"/>
      <c r="I25" s="1"/>
    </row>
    <row r="26" spans="1:9" x14ac:dyDescent="0.4">
      <c r="A26" s="1"/>
      <c r="B26" s="473"/>
      <c r="C26" s="453" t="s">
        <v>82</v>
      </c>
      <c r="D26" s="454"/>
      <c r="E26" s="164"/>
      <c r="F26" s="125"/>
      <c r="G26" s="1"/>
      <c r="H26" s="1"/>
      <c r="I26" s="1"/>
    </row>
    <row r="27" spans="1:9" x14ac:dyDescent="0.4">
      <c r="A27" s="1"/>
      <c r="B27" s="473"/>
      <c r="C27" s="453" t="s">
        <v>1842</v>
      </c>
      <c r="D27" s="454"/>
      <c r="E27" s="166"/>
      <c r="F27" s="126" t="s">
        <v>1843</v>
      </c>
      <c r="G27" s="1"/>
      <c r="H27" s="1"/>
      <c r="I27" s="1"/>
    </row>
    <row r="28" spans="1:9" x14ac:dyDescent="0.4">
      <c r="A28" s="1"/>
      <c r="B28" s="474"/>
      <c r="C28" s="453" t="s">
        <v>1844</v>
      </c>
      <c r="D28" s="454"/>
      <c r="E28" s="166"/>
      <c r="F28" s="126" t="s">
        <v>1845</v>
      </c>
      <c r="G28" s="1"/>
      <c r="H28" s="1"/>
      <c r="I28" s="1"/>
    </row>
    <row r="29" spans="1:9" x14ac:dyDescent="0.4">
      <c r="A29" s="1"/>
      <c r="B29" s="462" t="s">
        <v>83</v>
      </c>
      <c r="C29" s="478"/>
      <c r="D29" s="479"/>
      <c r="E29" s="266"/>
      <c r="F29" s="229" t="s">
        <v>3651</v>
      </c>
      <c r="G29" s="1"/>
      <c r="H29" s="1"/>
      <c r="I29" s="1"/>
    </row>
    <row r="30" spans="1:9" x14ac:dyDescent="0.4">
      <c r="A30" s="1"/>
      <c r="B30" s="459" t="s">
        <v>84</v>
      </c>
      <c r="C30" s="460"/>
      <c r="D30" s="461"/>
      <c r="E30" s="260" t="str">
        <f>_xlfn.IFNA(VLOOKUP($E$15,'2024年'!$B$3:$E$1400,4,0),"")</f>
        <v/>
      </c>
      <c r="F30" s="126" t="s">
        <v>74</v>
      </c>
      <c r="G30" s="1"/>
      <c r="H30" s="1"/>
      <c r="I30" s="1"/>
    </row>
    <row r="31" spans="1:9" x14ac:dyDescent="0.4">
      <c r="A31" s="1"/>
      <c r="B31" s="459" t="s">
        <v>85</v>
      </c>
      <c r="C31" s="460"/>
      <c r="D31" s="461"/>
      <c r="E31" s="266"/>
      <c r="F31" s="128"/>
      <c r="G31" s="129"/>
      <c r="H31" s="1"/>
      <c r="I31" s="1"/>
    </row>
    <row r="32" spans="1:9" x14ac:dyDescent="0.4">
      <c r="A32" s="1"/>
      <c r="B32" s="462" t="s">
        <v>1841</v>
      </c>
      <c r="C32" s="463"/>
      <c r="D32" s="464"/>
      <c r="E32" s="260" t="str" cm="1">
        <f t="array" ref="E32">_xlfn.IFS(AND(価格表!$C$7="",価格表!$C$12=""),"",AND(価格表!$C$7="無",価格表!$C$12=""),"諸外国での販売なし",AND(価格表!$C$7="有",価格表!$C$12=""),"",AND(価格表!$C$7="有",価格表!$C$12&lt;&gt;""),価格表!$C$12)</f>
        <v/>
      </c>
      <c r="F32" s="126" t="s">
        <v>87</v>
      </c>
      <c r="G32" s="1"/>
      <c r="H32" s="1"/>
      <c r="I32" s="1"/>
    </row>
    <row r="33" spans="1:9" x14ac:dyDescent="0.4">
      <c r="A33" s="1"/>
      <c r="B33" s="465" t="s">
        <v>88</v>
      </c>
      <c r="C33" s="453" t="s">
        <v>89</v>
      </c>
      <c r="D33" s="454"/>
      <c r="E33" s="260">
        <f>①総括表!$D$9</f>
        <v>0</v>
      </c>
      <c r="F33" s="126" t="s">
        <v>90</v>
      </c>
      <c r="G33" s="129"/>
      <c r="H33" s="1"/>
      <c r="I33" s="1"/>
    </row>
    <row r="34" spans="1:9" x14ac:dyDescent="0.4">
      <c r="A34" s="1"/>
      <c r="B34" s="467"/>
      <c r="C34" s="453" t="s">
        <v>91</v>
      </c>
      <c r="D34" s="454"/>
      <c r="E34" s="260">
        <f>①総括表!$D$10</f>
        <v>0</v>
      </c>
      <c r="F34" s="126" t="s">
        <v>92</v>
      </c>
      <c r="G34" s="129"/>
      <c r="H34" s="1"/>
      <c r="I34" s="1"/>
    </row>
    <row r="35" spans="1:9" x14ac:dyDescent="0.4">
      <c r="A35" s="1"/>
      <c r="B35" s="467"/>
      <c r="C35" s="453" t="s">
        <v>93</v>
      </c>
      <c r="D35" s="454"/>
      <c r="E35" s="260">
        <f>①総括表!$D$11</f>
        <v>0</v>
      </c>
      <c r="F35" s="126" t="s">
        <v>94</v>
      </c>
      <c r="G35" s="129"/>
      <c r="H35" s="1"/>
      <c r="I35" s="1"/>
    </row>
    <row r="36" spans="1:9" x14ac:dyDescent="0.4">
      <c r="A36" s="1"/>
      <c r="B36" s="467"/>
      <c r="C36" s="453" t="s">
        <v>95</v>
      </c>
      <c r="D36" s="454"/>
      <c r="E36" s="260">
        <f>①総括表!D12</f>
        <v>0</v>
      </c>
      <c r="F36" s="126" t="s">
        <v>96</v>
      </c>
      <c r="G36" s="129"/>
      <c r="H36" s="1"/>
      <c r="I36" s="1"/>
    </row>
    <row r="37" spans="1:9" x14ac:dyDescent="0.4">
      <c r="A37" s="1"/>
      <c r="B37" s="467"/>
      <c r="C37" s="453" t="s">
        <v>97</v>
      </c>
      <c r="D37" s="454"/>
      <c r="E37" s="260">
        <f>①総括表!$D$14</f>
        <v>0</v>
      </c>
      <c r="F37" s="126" t="s">
        <v>96</v>
      </c>
      <c r="G37" s="129"/>
      <c r="H37" s="1"/>
      <c r="I37" s="1"/>
    </row>
    <row r="38" spans="1:9" x14ac:dyDescent="0.4">
      <c r="A38" s="1"/>
      <c r="B38" s="467"/>
      <c r="C38" s="453" t="s">
        <v>98</v>
      </c>
      <c r="D38" s="454"/>
      <c r="E38" s="260">
        <f>①総括表!$D$16</f>
        <v>0</v>
      </c>
      <c r="F38" s="126" t="s">
        <v>99</v>
      </c>
      <c r="G38" s="129"/>
      <c r="H38" s="1"/>
      <c r="I38" s="1"/>
    </row>
    <row r="39" spans="1:9" x14ac:dyDescent="0.4">
      <c r="A39" s="1"/>
      <c r="B39" s="467"/>
      <c r="C39" s="453" t="s">
        <v>100</v>
      </c>
      <c r="D39" s="454"/>
      <c r="E39" s="260">
        <f>①総括表!$D$17</f>
        <v>0</v>
      </c>
      <c r="F39" s="126" t="s">
        <v>99</v>
      </c>
      <c r="G39" s="129"/>
      <c r="H39" s="1"/>
      <c r="I39" s="1"/>
    </row>
    <row r="40" spans="1:9" x14ac:dyDescent="0.4">
      <c r="A40" s="1"/>
      <c r="B40" s="465" t="s">
        <v>3425</v>
      </c>
      <c r="C40" s="455" t="s">
        <v>101</v>
      </c>
      <c r="D40" s="155" t="s">
        <v>3661</v>
      </c>
      <c r="E40" s="261" t="str">
        <f>IF(②内訳!$C$174="","",②内訳!$C$174)</f>
        <v/>
      </c>
      <c r="F40" s="126" t="s">
        <v>102</v>
      </c>
      <c r="G40" s="1"/>
      <c r="H40" s="1"/>
      <c r="I40" s="1"/>
    </row>
    <row r="41" spans="1:9" x14ac:dyDescent="0.4">
      <c r="A41" s="1"/>
      <c r="B41" s="466"/>
      <c r="C41" s="456"/>
      <c r="D41" s="155" t="s">
        <v>103</v>
      </c>
      <c r="E41" s="260" t="str">
        <f>IF(②内訳!$C$175="","",②内訳!$C$175)</f>
        <v/>
      </c>
      <c r="F41" s="126" t="s">
        <v>102</v>
      </c>
      <c r="G41" s="1"/>
      <c r="H41" s="1"/>
      <c r="I41" s="1"/>
    </row>
    <row r="42" spans="1:9" x14ac:dyDescent="0.4">
      <c r="A42" s="1"/>
      <c r="B42" s="466"/>
      <c r="C42" s="455" t="s">
        <v>104</v>
      </c>
      <c r="D42" s="155" t="s">
        <v>3662</v>
      </c>
      <c r="E42" s="261" t="str">
        <f>IF(②内訳!$E$174="","",②内訳!$E$174)</f>
        <v/>
      </c>
      <c r="F42" s="126" t="s">
        <v>102</v>
      </c>
      <c r="G42" s="1"/>
      <c r="H42" s="1"/>
      <c r="I42" s="1"/>
    </row>
    <row r="43" spans="1:9" x14ac:dyDescent="0.4">
      <c r="A43" s="1"/>
      <c r="B43" s="466"/>
      <c r="C43" s="456"/>
      <c r="D43" s="155" t="s">
        <v>103</v>
      </c>
      <c r="E43" s="260" t="str">
        <f>IF(②内訳!$E$175="","",②内訳!$E$175)</f>
        <v/>
      </c>
      <c r="F43" s="126" t="s">
        <v>102</v>
      </c>
      <c r="G43" s="1"/>
      <c r="H43" s="1"/>
      <c r="I43" s="1"/>
    </row>
    <row r="44" spans="1:9" x14ac:dyDescent="0.4">
      <c r="A44" s="1"/>
      <c r="B44" s="466"/>
      <c r="C44" s="455" t="s">
        <v>105</v>
      </c>
      <c r="D44" s="155" t="s">
        <v>3662</v>
      </c>
      <c r="E44" s="261" t="str">
        <f>IF(②内訳!$G$174="","",②内訳!$G$174)</f>
        <v/>
      </c>
      <c r="F44" s="126" t="s">
        <v>102</v>
      </c>
      <c r="G44" s="1"/>
      <c r="H44" s="1"/>
      <c r="I44" s="1"/>
    </row>
    <row r="45" spans="1:9" x14ac:dyDescent="0.4">
      <c r="A45" s="1"/>
      <c r="B45" s="466"/>
      <c r="C45" s="456"/>
      <c r="D45" s="155" t="s">
        <v>103</v>
      </c>
      <c r="E45" s="260" t="str">
        <f>IF(②内訳!$G$175="","",②内訳!$G$175)</f>
        <v/>
      </c>
      <c r="F45" s="126" t="s">
        <v>102</v>
      </c>
      <c r="G45" s="1"/>
      <c r="H45" s="1"/>
      <c r="I45" s="1"/>
    </row>
    <row r="46" spans="1:9" x14ac:dyDescent="0.4">
      <c r="A46" s="1"/>
      <c r="B46" s="466"/>
      <c r="C46" s="457" t="s">
        <v>106</v>
      </c>
      <c r="D46" s="155" t="s">
        <v>3662</v>
      </c>
      <c r="E46" s="261" t="str">
        <f>IF(②内訳!$I$174="","",②内訳!$I$174)</f>
        <v/>
      </c>
      <c r="F46" s="126" t="s">
        <v>102</v>
      </c>
      <c r="G46" s="1"/>
      <c r="H46" s="1"/>
      <c r="I46" s="1"/>
    </row>
    <row r="47" spans="1:9" x14ac:dyDescent="0.4">
      <c r="A47" s="1"/>
      <c r="B47" s="466"/>
      <c r="C47" s="458"/>
      <c r="D47" s="155" t="s">
        <v>103</v>
      </c>
      <c r="E47" s="260" t="str">
        <f>IF(②内訳!$I$175="","",②内訳!$I$175)</f>
        <v/>
      </c>
      <c r="F47" s="126" t="s">
        <v>102</v>
      </c>
      <c r="G47" s="1"/>
      <c r="H47" s="1"/>
      <c r="I47" s="1"/>
    </row>
    <row r="48" spans="1:9" x14ac:dyDescent="0.4">
      <c r="A48" s="1"/>
      <c r="B48" s="466" t="s">
        <v>50</v>
      </c>
      <c r="C48" s="453" t="s">
        <v>107</v>
      </c>
      <c r="D48" s="454"/>
      <c r="E48" s="166"/>
      <c r="F48" s="130"/>
      <c r="G48" s="1"/>
      <c r="H48" s="1"/>
      <c r="I48" s="1"/>
    </row>
    <row r="49" spans="1:9" x14ac:dyDescent="0.4">
      <c r="A49" s="1"/>
      <c r="B49" s="466"/>
      <c r="C49" s="453" t="s">
        <v>108</v>
      </c>
      <c r="D49" s="454"/>
      <c r="E49" s="166"/>
      <c r="F49" s="125"/>
      <c r="G49" s="1"/>
      <c r="H49" s="1"/>
      <c r="I49" s="1"/>
    </row>
    <row r="50" spans="1:9" x14ac:dyDescent="0.4">
      <c r="A50" s="1"/>
      <c r="B50" s="466"/>
      <c r="C50" s="453" t="s">
        <v>109</v>
      </c>
      <c r="D50" s="454"/>
      <c r="E50" s="170"/>
      <c r="F50" s="126"/>
      <c r="G50" s="1"/>
      <c r="H50" s="1"/>
      <c r="I50" s="1"/>
    </row>
    <row r="51" spans="1:9" x14ac:dyDescent="0.4">
      <c r="A51" s="1"/>
      <c r="B51" s="466"/>
      <c r="C51" s="453" t="s">
        <v>110</v>
      </c>
      <c r="D51" s="454"/>
      <c r="E51" s="171"/>
      <c r="F51" s="125"/>
      <c r="G51" s="1"/>
      <c r="H51" s="1"/>
      <c r="I51" s="1"/>
    </row>
    <row r="52" spans="1:9" ht="43.5" customHeight="1" x14ac:dyDescent="0.4">
      <c r="A52" s="1"/>
      <c r="B52" s="469" t="s">
        <v>55</v>
      </c>
      <c r="C52" s="470"/>
      <c r="D52" s="471"/>
      <c r="E52" s="262"/>
      <c r="F52" s="1"/>
      <c r="G52" s="1"/>
      <c r="H52" s="1"/>
      <c r="I52" s="1"/>
    </row>
    <row r="53" spans="1:9" x14ac:dyDescent="0.4">
      <c r="D53" s="67"/>
    </row>
    <row r="54" spans="1:9" x14ac:dyDescent="0.4">
      <c r="D54" s="67"/>
    </row>
    <row r="55" spans="1:9" x14ac:dyDescent="0.4">
      <c r="D55" s="67"/>
    </row>
    <row r="56" spans="1:9" x14ac:dyDescent="0.4">
      <c r="D56" s="67"/>
    </row>
    <row r="57" spans="1:9" x14ac:dyDescent="0.4">
      <c r="D57" s="67"/>
    </row>
    <row r="58" spans="1:9" x14ac:dyDescent="0.4">
      <c r="D58" s="67"/>
    </row>
    <row r="59" spans="1:9" x14ac:dyDescent="0.4">
      <c r="D59" s="67"/>
    </row>
    <row r="60" spans="1:9" x14ac:dyDescent="0.4">
      <c r="D60" s="67"/>
    </row>
    <row r="61" spans="1:9" x14ac:dyDescent="0.4">
      <c r="D61" s="67"/>
    </row>
    <row r="62" spans="1:9" x14ac:dyDescent="0.4">
      <c r="D62" s="67"/>
    </row>
    <row r="63" spans="1:9" x14ac:dyDescent="0.4">
      <c r="D63" s="67"/>
    </row>
    <row r="64" spans="1:9" x14ac:dyDescent="0.4">
      <c r="D64" s="67"/>
    </row>
    <row r="65" spans="4:4" x14ac:dyDescent="0.4">
      <c r="D65" s="67"/>
    </row>
    <row r="66" spans="4:4" x14ac:dyDescent="0.4">
      <c r="D66" s="67"/>
    </row>
    <row r="67" spans="4:4" x14ac:dyDescent="0.4">
      <c r="D67" s="67"/>
    </row>
    <row r="68" spans="4:4" x14ac:dyDescent="0.4">
      <c r="D68" s="67"/>
    </row>
    <row r="69" spans="4:4" x14ac:dyDescent="0.4">
      <c r="D69" s="67"/>
    </row>
    <row r="70" spans="4:4" x14ac:dyDescent="0.4">
      <c r="D70" s="67"/>
    </row>
    <row r="71" spans="4:4" x14ac:dyDescent="0.4">
      <c r="D71" s="67"/>
    </row>
    <row r="72" spans="4:4" x14ac:dyDescent="0.4">
      <c r="D72" s="67"/>
    </row>
    <row r="73" spans="4:4" x14ac:dyDescent="0.4">
      <c r="D73" s="67"/>
    </row>
    <row r="74" spans="4:4" x14ac:dyDescent="0.4">
      <c r="D74" s="67"/>
    </row>
    <row r="75" spans="4:4" x14ac:dyDescent="0.4">
      <c r="D75" s="67"/>
    </row>
    <row r="76" spans="4:4" x14ac:dyDescent="0.4">
      <c r="D76" s="67"/>
    </row>
    <row r="77" spans="4:4" x14ac:dyDescent="0.4">
      <c r="D77" s="67"/>
    </row>
    <row r="78" spans="4:4" x14ac:dyDescent="0.4">
      <c r="D78" s="67"/>
    </row>
    <row r="79" spans="4:4" x14ac:dyDescent="0.4">
      <c r="D79" s="67"/>
    </row>
    <row r="80" spans="4:4" x14ac:dyDescent="0.4">
      <c r="D80" s="67"/>
    </row>
    <row r="81" spans="4:4" x14ac:dyDescent="0.4">
      <c r="D81" s="67"/>
    </row>
    <row r="82" spans="4:4" x14ac:dyDescent="0.4">
      <c r="D82" s="67"/>
    </row>
    <row r="83" spans="4:4" x14ac:dyDescent="0.4">
      <c r="D83" s="67"/>
    </row>
    <row r="84" spans="4:4" x14ac:dyDescent="0.4">
      <c r="D84" s="67"/>
    </row>
    <row r="85" spans="4:4" x14ac:dyDescent="0.4">
      <c r="D85" s="67"/>
    </row>
    <row r="86" spans="4:4" x14ac:dyDescent="0.4">
      <c r="D86" s="67"/>
    </row>
    <row r="87" spans="4:4" x14ac:dyDescent="0.4">
      <c r="D87" s="67"/>
    </row>
    <row r="88" spans="4:4" x14ac:dyDescent="0.4">
      <c r="D88" s="67"/>
    </row>
    <row r="89" spans="4:4" x14ac:dyDescent="0.4">
      <c r="D89" s="67"/>
    </row>
    <row r="90" spans="4:4" x14ac:dyDescent="0.4">
      <c r="D90" s="67"/>
    </row>
    <row r="91" spans="4:4" x14ac:dyDescent="0.4">
      <c r="D91" s="67"/>
    </row>
    <row r="92" spans="4:4" x14ac:dyDescent="0.4">
      <c r="D92" s="67"/>
    </row>
    <row r="93" spans="4:4" x14ac:dyDescent="0.4">
      <c r="D93" s="67"/>
    </row>
    <row r="94" spans="4:4" x14ac:dyDescent="0.4">
      <c r="D94" s="67"/>
    </row>
    <row r="95" spans="4:4" x14ac:dyDescent="0.4">
      <c r="D95" s="67"/>
    </row>
    <row r="96" spans="4:4" x14ac:dyDescent="0.4">
      <c r="D96" s="67"/>
    </row>
    <row r="97" spans="4:4" x14ac:dyDescent="0.4">
      <c r="D97" s="67"/>
    </row>
    <row r="98" spans="4:4" x14ac:dyDescent="0.4">
      <c r="D98" s="67"/>
    </row>
    <row r="99" spans="4:4" x14ac:dyDescent="0.4">
      <c r="D99" s="67"/>
    </row>
    <row r="100" spans="4:4" x14ac:dyDescent="0.4">
      <c r="D100" s="67"/>
    </row>
    <row r="101" spans="4:4" x14ac:dyDescent="0.4">
      <c r="D101" s="67"/>
    </row>
    <row r="102" spans="4:4" x14ac:dyDescent="0.4">
      <c r="D102" s="67"/>
    </row>
    <row r="103" spans="4:4" x14ac:dyDescent="0.4">
      <c r="D103" s="67"/>
    </row>
    <row r="104" spans="4:4" x14ac:dyDescent="0.4">
      <c r="D104" s="67"/>
    </row>
    <row r="105" spans="4:4" x14ac:dyDescent="0.4">
      <c r="D105" s="67"/>
    </row>
    <row r="106" spans="4:4" x14ac:dyDescent="0.4">
      <c r="D106" s="67"/>
    </row>
    <row r="107" spans="4:4" x14ac:dyDescent="0.4">
      <c r="D107" s="67"/>
    </row>
    <row r="108" spans="4:4" x14ac:dyDescent="0.4">
      <c r="D108" s="67"/>
    </row>
    <row r="109" spans="4:4" x14ac:dyDescent="0.4">
      <c r="D109" s="67"/>
    </row>
    <row r="110" spans="4:4" x14ac:dyDescent="0.4">
      <c r="D110" s="67"/>
    </row>
    <row r="111" spans="4:4" x14ac:dyDescent="0.4">
      <c r="D111" s="67"/>
    </row>
    <row r="112" spans="4:4" x14ac:dyDescent="0.4">
      <c r="D112" s="67"/>
    </row>
    <row r="113" spans="4:4" x14ac:dyDescent="0.4">
      <c r="D113" s="67"/>
    </row>
    <row r="114" spans="4:4" x14ac:dyDescent="0.4">
      <c r="D114" s="67"/>
    </row>
    <row r="115" spans="4:4" x14ac:dyDescent="0.4">
      <c r="D115" s="67"/>
    </row>
    <row r="116" spans="4:4" x14ac:dyDescent="0.4">
      <c r="D116" s="67"/>
    </row>
    <row r="117" spans="4:4" x14ac:dyDescent="0.4">
      <c r="D117" s="67"/>
    </row>
    <row r="118" spans="4:4" x14ac:dyDescent="0.4">
      <c r="D118" s="67"/>
    </row>
    <row r="119" spans="4:4" x14ac:dyDescent="0.4">
      <c r="D119" s="67"/>
    </row>
    <row r="120" spans="4:4" x14ac:dyDescent="0.4">
      <c r="D120" s="67"/>
    </row>
    <row r="121" spans="4:4" x14ac:dyDescent="0.4">
      <c r="D121" s="67"/>
    </row>
    <row r="122" spans="4:4" x14ac:dyDescent="0.4">
      <c r="D122" s="67"/>
    </row>
    <row r="123" spans="4:4" x14ac:dyDescent="0.4">
      <c r="D123" s="67"/>
    </row>
    <row r="124" spans="4:4" x14ac:dyDescent="0.4">
      <c r="D124" s="67"/>
    </row>
    <row r="125" spans="4:4" x14ac:dyDescent="0.4">
      <c r="D125" s="67"/>
    </row>
    <row r="126" spans="4:4" x14ac:dyDescent="0.4">
      <c r="D126" s="67"/>
    </row>
    <row r="127" spans="4:4" x14ac:dyDescent="0.4">
      <c r="D127" s="67"/>
    </row>
    <row r="128" spans="4:4" x14ac:dyDescent="0.4">
      <c r="D128" s="67"/>
    </row>
    <row r="129" spans="4:4" x14ac:dyDescent="0.4">
      <c r="D129" s="67"/>
    </row>
    <row r="130" spans="4:4" x14ac:dyDescent="0.4">
      <c r="D130" s="67"/>
    </row>
    <row r="131" spans="4:4" x14ac:dyDescent="0.4">
      <c r="D131" s="67"/>
    </row>
    <row r="132" spans="4:4" x14ac:dyDescent="0.4">
      <c r="D132" s="67"/>
    </row>
    <row r="133" spans="4:4" x14ac:dyDescent="0.4">
      <c r="D133" s="67"/>
    </row>
    <row r="134" spans="4:4" x14ac:dyDescent="0.4">
      <c r="D134" s="67"/>
    </row>
    <row r="135" spans="4:4" x14ac:dyDescent="0.4">
      <c r="D135" s="67"/>
    </row>
    <row r="136" spans="4:4" x14ac:dyDescent="0.4">
      <c r="D136" s="67"/>
    </row>
    <row r="137" spans="4:4" x14ac:dyDescent="0.4">
      <c r="D137" s="67"/>
    </row>
    <row r="138" spans="4:4" x14ac:dyDescent="0.4">
      <c r="D138" s="67"/>
    </row>
    <row r="139" spans="4:4" x14ac:dyDescent="0.4">
      <c r="D139" s="67"/>
    </row>
    <row r="140" spans="4:4" x14ac:dyDescent="0.4">
      <c r="D140" s="67"/>
    </row>
    <row r="141" spans="4:4" x14ac:dyDescent="0.4">
      <c r="D141" s="67"/>
    </row>
    <row r="142" spans="4:4" x14ac:dyDescent="0.4">
      <c r="D142" s="67"/>
    </row>
    <row r="143" spans="4:4" x14ac:dyDescent="0.4">
      <c r="D143" s="67"/>
    </row>
    <row r="144" spans="4:4" x14ac:dyDescent="0.4">
      <c r="D144" s="67"/>
    </row>
    <row r="145" spans="4:4" x14ac:dyDescent="0.4">
      <c r="D145" s="67"/>
    </row>
    <row r="146" spans="4:4" x14ac:dyDescent="0.4">
      <c r="D146" s="67"/>
    </row>
    <row r="147" spans="4:4" x14ac:dyDescent="0.4">
      <c r="D147" s="67"/>
    </row>
    <row r="148" spans="4:4" x14ac:dyDescent="0.4">
      <c r="D148" s="67"/>
    </row>
    <row r="149" spans="4:4" x14ac:dyDescent="0.4">
      <c r="D149" s="67"/>
    </row>
    <row r="150" spans="4:4" x14ac:dyDescent="0.4">
      <c r="D150" s="67"/>
    </row>
    <row r="151" spans="4:4" x14ac:dyDescent="0.4">
      <c r="D151" s="67"/>
    </row>
    <row r="152" spans="4:4" x14ac:dyDescent="0.4">
      <c r="D152" s="67"/>
    </row>
    <row r="153" spans="4:4" x14ac:dyDescent="0.4">
      <c r="D153" s="67"/>
    </row>
    <row r="154" spans="4:4" x14ac:dyDescent="0.4">
      <c r="D154" s="67"/>
    </row>
    <row r="155" spans="4:4" x14ac:dyDescent="0.4">
      <c r="D155" s="67"/>
    </row>
    <row r="156" spans="4:4" x14ac:dyDescent="0.4">
      <c r="D156" s="67"/>
    </row>
    <row r="157" spans="4:4" x14ac:dyDescent="0.4">
      <c r="D157" s="67"/>
    </row>
    <row r="158" spans="4:4" x14ac:dyDescent="0.4">
      <c r="D158" s="67"/>
    </row>
    <row r="159" spans="4:4" x14ac:dyDescent="0.4">
      <c r="D159" s="67"/>
    </row>
    <row r="160" spans="4:4" x14ac:dyDescent="0.4">
      <c r="D160" s="67"/>
    </row>
    <row r="161" spans="4:4" x14ac:dyDescent="0.4">
      <c r="D161" s="67"/>
    </row>
    <row r="162" spans="4:4" x14ac:dyDescent="0.4">
      <c r="D162" s="67"/>
    </row>
    <row r="163" spans="4:4" x14ac:dyDescent="0.4">
      <c r="D163" s="67"/>
    </row>
    <row r="164" spans="4:4" x14ac:dyDescent="0.4">
      <c r="D164" s="67"/>
    </row>
    <row r="165" spans="4:4" x14ac:dyDescent="0.4">
      <c r="D165" s="67"/>
    </row>
    <row r="166" spans="4:4" x14ac:dyDescent="0.4">
      <c r="D166" s="67"/>
    </row>
    <row r="167" spans="4:4" x14ac:dyDescent="0.4">
      <c r="D167" s="67"/>
    </row>
    <row r="168" spans="4:4" x14ac:dyDescent="0.4">
      <c r="D168" s="67"/>
    </row>
    <row r="169" spans="4:4" x14ac:dyDescent="0.4">
      <c r="D169" s="67"/>
    </row>
    <row r="170" spans="4:4" x14ac:dyDescent="0.4">
      <c r="D170" s="67"/>
    </row>
    <row r="171" spans="4:4" x14ac:dyDescent="0.4">
      <c r="D171" s="67"/>
    </row>
    <row r="172" spans="4:4" x14ac:dyDescent="0.4">
      <c r="D172" s="67"/>
    </row>
    <row r="173" spans="4:4" x14ac:dyDescent="0.4">
      <c r="D173" s="67"/>
    </row>
    <row r="174" spans="4:4" x14ac:dyDescent="0.4">
      <c r="D174" s="67"/>
    </row>
    <row r="175" spans="4:4" x14ac:dyDescent="0.4">
      <c r="D175" s="67"/>
    </row>
    <row r="176" spans="4:4" x14ac:dyDescent="0.4">
      <c r="D176" s="67"/>
    </row>
    <row r="177" spans="4:4" x14ac:dyDescent="0.4">
      <c r="D177" s="67"/>
    </row>
    <row r="178" spans="4:4" x14ac:dyDescent="0.4">
      <c r="D178" s="67"/>
    </row>
    <row r="179" spans="4:4" x14ac:dyDescent="0.4">
      <c r="D179" s="67"/>
    </row>
    <row r="180" spans="4:4" x14ac:dyDescent="0.4">
      <c r="D180" s="67"/>
    </row>
    <row r="181" spans="4:4" x14ac:dyDescent="0.4">
      <c r="D181" s="67"/>
    </row>
    <row r="182" spans="4:4" x14ac:dyDescent="0.4">
      <c r="D182" s="67"/>
    </row>
    <row r="183" spans="4:4" x14ac:dyDescent="0.4">
      <c r="D183" s="67"/>
    </row>
    <row r="184" spans="4:4" x14ac:dyDescent="0.4">
      <c r="D184" s="67"/>
    </row>
    <row r="185" spans="4:4" x14ac:dyDescent="0.4">
      <c r="D185" s="67"/>
    </row>
    <row r="186" spans="4:4" x14ac:dyDescent="0.4">
      <c r="D186" s="67"/>
    </row>
    <row r="187" spans="4:4" x14ac:dyDescent="0.4">
      <c r="D187" s="67"/>
    </row>
    <row r="188" spans="4:4" x14ac:dyDescent="0.4">
      <c r="D188" s="67"/>
    </row>
    <row r="189" spans="4:4" x14ac:dyDescent="0.4">
      <c r="D189" s="67"/>
    </row>
    <row r="190" spans="4:4" x14ac:dyDescent="0.4">
      <c r="D190" s="67"/>
    </row>
    <row r="191" spans="4:4" x14ac:dyDescent="0.4">
      <c r="D191" s="67"/>
    </row>
    <row r="192" spans="4:4" x14ac:dyDescent="0.4">
      <c r="D192" s="67"/>
    </row>
    <row r="193" spans="4:4" x14ac:dyDescent="0.4">
      <c r="D193" s="67"/>
    </row>
    <row r="194" spans="4:4" x14ac:dyDescent="0.4">
      <c r="D194" s="67"/>
    </row>
    <row r="195" spans="4:4" x14ac:dyDescent="0.4">
      <c r="D195" s="67"/>
    </row>
    <row r="196" spans="4:4" x14ac:dyDescent="0.4">
      <c r="D196" s="67"/>
    </row>
    <row r="197" spans="4:4" x14ac:dyDescent="0.4">
      <c r="D197" s="67"/>
    </row>
    <row r="198" spans="4:4" x14ac:dyDescent="0.4">
      <c r="D198" s="67"/>
    </row>
    <row r="199" spans="4:4" x14ac:dyDescent="0.4">
      <c r="D199" s="67"/>
    </row>
    <row r="200" spans="4:4" x14ac:dyDescent="0.4">
      <c r="D200" s="67"/>
    </row>
    <row r="201" spans="4:4" x14ac:dyDescent="0.4">
      <c r="D201" s="67"/>
    </row>
    <row r="202" spans="4:4" x14ac:dyDescent="0.4">
      <c r="D202" s="67"/>
    </row>
    <row r="203" spans="4:4" x14ac:dyDescent="0.4">
      <c r="D203" s="67"/>
    </row>
    <row r="204" spans="4:4" x14ac:dyDescent="0.4">
      <c r="D204" s="67"/>
    </row>
    <row r="205" spans="4:4" x14ac:dyDescent="0.4">
      <c r="D205" s="67"/>
    </row>
    <row r="206" spans="4:4" x14ac:dyDescent="0.4">
      <c r="D206" s="67"/>
    </row>
    <row r="207" spans="4:4" x14ac:dyDescent="0.4">
      <c r="D207" s="67"/>
    </row>
    <row r="208" spans="4:4" x14ac:dyDescent="0.4">
      <c r="D208" s="67"/>
    </row>
    <row r="209" spans="4:4" x14ac:dyDescent="0.4">
      <c r="D209" s="67"/>
    </row>
    <row r="210" spans="4:4" x14ac:dyDescent="0.4">
      <c r="D210" s="67"/>
    </row>
    <row r="211" spans="4:4" x14ac:dyDescent="0.4">
      <c r="D211" s="67"/>
    </row>
    <row r="212" spans="4:4" x14ac:dyDescent="0.4">
      <c r="D212" s="67"/>
    </row>
    <row r="213" spans="4:4" x14ac:dyDescent="0.4">
      <c r="D213" s="67"/>
    </row>
    <row r="214" spans="4:4" x14ac:dyDescent="0.4">
      <c r="D214" s="67"/>
    </row>
    <row r="215" spans="4:4" x14ac:dyDescent="0.4">
      <c r="D215" s="67"/>
    </row>
    <row r="216" spans="4:4" x14ac:dyDescent="0.4">
      <c r="D216" s="67"/>
    </row>
    <row r="217" spans="4:4" x14ac:dyDescent="0.4">
      <c r="D217" s="67"/>
    </row>
    <row r="218" spans="4:4" x14ac:dyDescent="0.4">
      <c r="D218" s="67"/>
    </row>
    <row r="219" spans="4:4" x14ac:dyDescent="0.4">
      <c r="D219" s="67"/>
    </row>
    <row r="220" spans="4:4" x14ac:dyDescent="0.4">
      <c r="D220" s="67"/>
    </row>
    <row r="221" spans="4:4" x14ac:dyDescent="0.4">
      <c r="D221" s="67"/>
    </row>
    <row r="222" spans="4:4" x14ac:dyDescent="0.4">
      <c r="D222" s="67"/>
    </row>
    <row r="223" spans="4:4" x14ac:dyDescent="0.4">
      <c r="D223" s="67"/>
    </row>
    <row r="224" spans="4:4" x14ac:dyDescent="0.4">
      <c r="D224" s="67"/>
    </row>
    <row r="225" spans="4:4" x14ac:dyDescent="0.4">
      <c r="D225" s="67"/>
    </row>
    <row r="226" spans="4:4" x14ac:dyDescent="0.4">
      <c r="D226" s="67"/>
    </row>
    <row r="227" spans="4:4" x14ac:dyDescent="0.4">
      <c r="D227" s="67"/>
    </row>
    <row r="228" spans="4:4" x14ac:dyDescent="0.4">
      <c r="D228" s="67"/>
    </row>
    <row r="229" spans="4:4" x14ac:dyDescent="0.4">
      <c r="D229" s="67"/>
    </row>
    <row r="230" spans="4:4" x14ac:dyDescent="0.4">
      <c r="D230" s="67"/>
    </row>
    <row r="231" spans="4:4" x14ac:dyDescent="0.4">
      <c r="D231" s="67"/>
    </row>
    <row r="232" spans="4:4" x14ac:dyDescent="0.4">
      <c r="D232" s="67"/>
    </row>
    <row r="233" spans="4:4" x14ac:dyDescent="0.4">
      <c r="D233" s="67"/>
    </row>
    <row r="234" spans="4:4" x14ac:dyDescent="0.4">
      <c r="D234" s="67"/>
    </row>
    <row r="235" spans="4:4" x14ac:dyDescent="0.4">
      <c r="D235" s="67"/>
    </row>
    <row r="236" spans="4:4" x14ac:dyDescent="0.4">
      <c r="D236" s="67"/>
    </row>
    <row r="237" spans="4:4" x14ac:dyDescent="0.4">
      <c r="D237" s="67"/>
    </row>
    <row r="238" spans="4:4" x14ac:dyDescent="0.4">
      <c r="D238" s="67"/>
    </row>
    <row r="239" spans="4:4" x14ac:dyDescent="0.4">
      <c r="D239" s="67"/>
    </row>
    <row r="240" spans="4:4" x14ac:dyDescent="0.4">
      <c r="D240" s="67"/>
    </row>
    <row r="241" spans="4:4" x14ac:dyDescent="0.4">
      <c r="D241" s="67"/>
    </row>
    <row r="242" spans="4:4" x14ac:dyDescent="0.4">
      <c r="D242" s="67"/>
    </row>
    <row r="243" spans="4:4" x14ac:dyDescent="0.4">
      <c r="D243" s="67"/>
    </row>
    <row r="244" spans="4:4" x14ac:dyDescent="0.4">
      <c r="D244" s="67"/>
    </row>
    <row r="245" spans="4:4" x14ac:dyDescent="0.4">
      <c r="D245" s="67"/>
    </row>
    <row r="246" spans="4:4" x14ac:dyDescent="0.4">
      <c r="D246" s="67"/>
    </row>
    <row r="247" spans="4:4" x14ac:dyDescent="0.4">
      <c r="D247" s="67"/>
    </row>
    <row r="248" spans="4:4" x14ac:dyDescent="0.4">
      <c r="D248" s="67"/>
    </row>
    <row r="249" spans="4:4" x14ac:dyDescent="0.4">
      <c r="D249" s="67"/>
    </row>
    <row r="250" spans="4:4" x14ac:dyDescent="0.4">
      <c r="D250" s="67"/>
    </row>
    <row r="251" spans="4:4" x14ac:dyDescent="0.4">
      <c r="D251" s="67"/>
    </row>
    <row r="252" spans="4:4" x14ac:dyDescent="0.4">
      <c r="D252" s="67"/>
    </row>
    <row r="253" spans="4:4" x14ac:dyDescent="0.4">
      <c r="D253" s="67"/>
    </row>
    <row r="254" spans="4:4" x14ac:dyDescent="0.4">
      <c r="D254" s="67"/>
    </row>
    <row r="255" spans="4:4" x14ac:dyDescent="0.4">
      <c r="D255" s="67"/>
    </row>
    <row r="256" spans="4:4" x14ac:dyDescent="0.4">
      <c r="D256" s="67"/>
    </row>
    <row r="257" spans="4:4" x14ac:dyDescent="0.4">
      <c r="D257" s="67"/>
    </row>
    <row r="258" spans="4:4" x14ac:dyDescent="0.4">
      <c r="D258" s="67"/>
    </row>
    <row r="259" spans="4:4" x14ac:dyDescent="0.4">
      <c r="D259" s="67"/>
    </row>
    <row r="260" spans="4:4" x14ac:dyDescent="0.4">
      <c r="D260" s="67"/>
    </row>
    <row r="261" spans="4:4" x14ac:dyDescent="0.4">
      <c r="D261" s="67"/>
    </row>
    <row r="262" spans="4:4" x14ac:dyDescent="0.4">
      <c r="D262" s="67"/>
    </row>
    <row r="263" spans="4:4" x14ac:dyDescent="0.4">
      <c r="D263" s="67"/>
    </row>
    <row r="264" spans="4:4" x14ac:dyDescent="0.4">
      <c r="D264" s="67"/>
    </row>
    <row r="265" spans="4:4" x14ac:dyDescent="0.4">
      <c r="D265" s="67"/>
    </row>
    <row r="266" spans="4:4" x14ac:dyDescent="0.4">
      <c r="D266" s="67"/>
    </row>
    <row r="267" spans="4:4" x14ac:dyDescent="0.4">
      <c r="D267" s="67"/>
    </row>
    <row r="268" spans="4:4" x14ac:dyDescent="0.4">
      <c r="D268" s="67"/>
    </row>
    <row r="269" spans="4:4" x14ac:dyDescent="0.4">
      <c r="D269" s="67"/>
    </row>
    <row r="270" spans="4:4" x14ac:dyDescent="0.4">
      <c r="D270" s="67"/>
    </row>
    <row r="271" spans="4:4" x14ac:dyDescent="0.4">
      <c r="D271" s="67"/>
    </row>
    <row r="272" spans="4:4" x14ac:dyDescent="0.4">
      <c r="D272" s="67"/>
    </row>
    <row r="273" spans="4:4" x14ac:dyDescent="0.4">
      <c r="D273" s="67"/>
    </row>
    <row r="274" spans="4:4" x14ac:dyDescent="0.4">
      <c r="D274" s="67"/>
    </row>
    <row r="275" spans="4:4" x14ac:dyDescent="0.4">
      <c r="D275" s="67"/>
    </row>
    <row r="276" spans="4:4" x14ac:dyDescent="0.4">
      <c r="D276" s="67"/>
    </row>
    <row r="277" spans="4:4" x14ac:dyDescent="0.4">
      <c r="D277" s="67"/>
    </row>
    <row r="278" spans="4:4" x14ac:dyDescent="0.4">
      <c r="D278" s="67"/>
    </row>
    <row r="279" spans="4:4" x14ac:dyDescent="0.4">
      <c r="D279" s="67"/>
    </row>
    <row r="280" spans="4:4" x14ac:dyDescent="0.4">
      <c r="D280" s="67"/>
    </row>
    <row r="281" spans="4:4" x14ac:dyDescent="0.4">
      <c r="D281" s="67"/>
    </row>
    <row r="282" spans="4:4" x14ac:dyDescent="0.4">
      <c r="D282" s="67"/>
    </row>
    <row r="283" spans="4:4" x14ac:dyDescent="0.4">
      <c r="D283" s="67"/>
    </row>
    <row r="284" spans="4:4" x14ac:dyDescent="0.4">
      <c r="D284" s="67"/>
    </row>
    <row r="285" spans="4:4" x14ac:dyDescent="0.4">
      <c r="D285" s="67"/>
    </row>
    <row r="286" spans="4:4" x14ac:dyDescent="0.4">
      <c r="D286" s="67"/>
    </row>
    <row r="287" spans="4:4" x14ac:dyDescent="0.4">
      <c r="D287" s="67"/>
    </row>
    <row r="288" spans="4:4" x14ac:dyDescent="0.4">
      <c r="D288" s="67"/>
    </row>
    <row r="289" spans="4:4" x14ac:dyDescent="0.4">
      <c r="D289" s="67"/>
    </row>
    <row r="290" spans="4:4" x14ac:dyDescent="0.4">
      <c r="D290" s="67"/>
    </row>
    <row r="291" spans="4:4" x14ac:dyDescent="0.4">
      <c r="D291" s="67"/>
    </row>
    <row r="292" spans="4:4" x14ac:dyDescent="0.4">
      <c r="D292" s="67"/>
    </row>
    <row r="293" spans="4:4" x14ac:dyDescent="0.4">
      <c r="D293" s="67"/>
    </row>
    <row r="294" spans="4:4" x14ac:dyDescent="0.4">
      <c r="D294" s="67"/>
    </row>
    <row r="295" spans="4:4" x14ac:dyDescent="0.4">
      <c r="D295" s="67"/>
    </row>
    <row r="296" spans="4:4" x14ac:dyDescent="0.4">
      <c r="D296" s="67"/>
    </row>
    <row r="297" spans="4:4" x14ac:dyDescent="0.4">
      <c r="D297" s="67"/>
    </row>
    <row r="298" spans="4:4" x14ac:dyDescent="0.4">
      <c r="D298" s="67"/>
    </row>
    <row r="299" spans="4:4" x14ac:dyDescent="0.4">
      <c r="D299" s="67"/>
    </row>
    <row r="300" spans="4:4" x14ac:dyDescent="0.4">
      <c r="D300" s="67"/>
    </row>
    <row r="301" spans="4:4" x14ac:dyDescent="0.4">
      <c r="D301" s="67"/>
    </row>
    <row r="302" spans="4:4" x14ac:dyDescent="0.4">
      <c r="D302" s="67"/>
    </row>
    <row r="303" spans="4:4" x14ac:dyDescent="0.4">
      <c r="D303" s="67"/>
    </row>
    <row r="304" spans="4:4" x14ac:dyDescent="0.4">
      <c r="D304" s="67"/>
    </row>
    <row r="305" spans="4:4" x14ac:dyDescent="0.4">
      <c r="D305" s="67"/>
    </row>
    <row r="306" spans="4:4" x14ac:dyDescent="0.4">
      <c r="D306" s="67"/>
    </row>
    <row r="307" spans="4:4" x14ac:dyDescent="0.4">
      <c r="D307" s="67"/>
    </row>
    <row r="308" spans="4:4" x14ac:dyDescent="0.4">
      <c r="D308" s="67"/>
    </row>
    <row r="309" spans="4:4" x14ac:dyDescent="0.4">
      <c r="D309" s="67"/>
    </row>
    <row r="310" spans="4:4" x14ac:dyDescent="0.4">
      <c r="D310" s="67"/>
    </row>
    <row r="311" spans="4:4" x14ac:dyDescent="0.4">
      <c r="D311" s="67"/>
    </row>
    <row r="312" spans="4:4" x14ac:dyDescent="0.4">
      <c r="D312" s="67"/>
    </row>
    <row r="313" spans="4:4" x14ac:dyDescent="0.4">
      <c r="D313" s="67"/>
    </row>
    <row r="314" spans="4:4" x14ac:dyDescent="0.4">
      <c r="D314" s="67"/>
    </row>
    <row r="315" spans="4:4" x14ac:dyDescent="0.4">
      <c r="D315" s="67"/>
    </row>
    <row r="316" spans="4:4" x14ac:dyDescent="0.4">
      <c r="D316" s="67"/>
    </row>
    <row r="317" spans="4:4" x14ac:dyDescent="0.4">
      <c r="D317" s="67"/>
    </row>
    <row r="318" spans="4:4" x14ac:dyDescent="0.4">
      <c r="D318" s="67"/>
    </row>
    <row r="319" spans="4:4" x14ac:dyDescent="0.4">
      <c r="D319" s="67"/>
    </row>
    <row r="320" spans="4:4" x14ac:dyDescent="0.4">
      <c r="D320" s="67"/>
    </row>
    <row r="321" spans="4:4" x14ac:dyDescent="0.4">
      <c r="D321" s="67"/>
    </row>
    <row r="322" spans="4:4" x14ac:dyDescent="0.4">
      <c r="D322" s="67"/>
    </row>
    <row r="323" spans="4:4" x14ac:dyDescent="0.4">
      <c r="D323" s="67"/>
    </row>
    <row r="324" spans="4:4" x14ac:dyDescent="0.4">
      <c r="D324" s="67"/>
    </row>
    <row r="325" spans="4:4" x14ac:dyDescent="0.4">
      <c r="D325" s="67"/>
    </row>
    <row r="326" spans="4:4" x14ac:dyDescent="0.4">
      <c r="D326" s="67"/>
    </row>
    <row r="327" spans="4:4" x14ac:dyDescent="0.4">
      <c r="D327" s="67"/>
    </row>
    <row r="328" spans="4:4" x14ac:dyDescent="0.4">
      <c r="D328" s="67"/>
    </row>
    <row r="329" spans="4:4" x14ac:dyDescent="0.4">
      <c r="D329" s="67"/>
    </row>
    <row r="330" spans="4:4" x14ac:dyDescent="0.4">
      <c r="D330" s="67"/>
    </row>
    <row r="331" spans="4:4" x14ac:dyDescent="0.4">
      <c r="D331" s="67"/>
    </row>
    <row r="332" spans="4:4" x14ac:dyDescent="0.4">
      <c r="D332" s="67"/>
    </row>
    <row r="333" spans="4:4" x14ac:dyDescent="0.4">
      <c r="D333" s="67"/>
    </row>
    <row r="334" spans="4:4" x14ac:dyDescent="0.4">
      <c r="D334" s="67"/>
    </row>
    <row r="335" spans="4:4" x14ac:dyDescent="0.4">
      <c r="D335" s="67"/>
    </row>
    <row r="336" spans="4:4" x14ac:dyDescent="0.4">
      <c r="D336" s="67"/>
    </row>
    <row r="337" spans="4:4" x14ac:dyDescent="0.4">
      <c r="D337" s="67"/>
    </row>
    <row r="338" spans="4:4" x14ac:dyDescent="0.4">
      <c r="D338" s="67"/>
    </row>
    <row r="339" spans="4:4" x14ac:dyDescent="0.4">
      <c r="D339" s="67"/>
    </row>
    <row r="340" spans="4:4" x14ac:dyDescent="0.4">
      <c r="D340" s="67"/>
    </row>
    <row r="341" spans="4:4" x14ac:dyDescent="0.4">
      <c r="D341" s="67"/>
    </row>
    <row r="342" spans="4:4" x14ac:dyDescent="0.4">
      <c r="D342" s="67"/>
    </row>
    <row r="343" spans="4:4" x14ac:dyDescent="0.4">
      <c r="D343" s="67"/>
    </row>
    <row r="344" spans="4:4" x14ac:dyDescent="0.4">
      <c r="D344" s="67"/>
    </row>
    <row r="345" spans="4:4" x14ac:dyDescent="0.4">
      <c r="D345" s="67"/>
    </row>
    <row r="346" spans="4:4" x14ac:dyDescent="0.4">
      <c r="D346" s="67"/>
    </row>
    <row r="347" spans="4:4" x14ac:dyDescent="0.4">
      <c r="D347" s="67"/>
    </row>
    <row r="348" spans="4:4" x14ac:dyDescent="0.4">
      <c r="D348" s="67"/>
    </row>
    <row r="349" spans="4:4" x14ac:dyDescent="0.4">
      <c r="D349" s="67"/>
    </row>
    <row r="350" spans="4:4" x14ac:dyDescent="0.4">
      <c r="D350" s="67"/>
    </row>
    <row r="351" spans="4:4" x14ac:dyDescent="0.4">
      <c r="D351" s="67"/>
    </row>
    <row r="352" spans="4:4" x14ac:dyDescent="0.4">
      <c r="D352" s="67"/>
    </row>
    <row r="353" spans="4:4" x14ac:dyDescent="0.4">
      <c r="D353" s="67"/>
    </row>
    <row r="354" spans="4:4" x14ac:dyDescent="0.4">
      <c r="D354" s="67"/>
    </row>
    <row r="355" spans="4:4" x14ac:dyDescent="0.4">
      <c r="D355" s="67"/>
    </row>
    <row r="356" spans="4:4" x14ac:dyDescent="0.4">
      <c r="D356" s="67"/>
    </row>
    <row r="357" spans="4:4" x14ac:dyDescent="0.4">
      <c r="D357" s="67"/>
    </row>
    <row r="358" spans="4:4" x14ac:dyDescent="0.4">
      <c r="D358" s="67"/>
    </row>
    <row r="359" spans="4:4" x14ac:dyDescent="0.4">
      <c r="D359" s="67"/>
    </row>
    <row r="360" spans="4:4" x14ac:dyDescent="0.4">
      <c r="D360" s="67"/>
    </row>
    <row r="361" spans="4:4" x14ac:dyDescent="0.4">
      <c r="D361" s="67"/>
    </row>
    <row r="362" spans="4:4" x14ac:dyDescent="0.4">
      <c r="D362" s="67"/>
    </row>
    <row r="363" spans="4:4" x14ac:dyDescent="0.4">
      <c r="D363" s="67"/>
    </row>
    <row r="364" spans="4:4" x14ac:dyDescent="0.4">
      <c r="D364" s="67"/>
    </row>
    <row r="365" spans="4:4" x14ac:dyDescent="0.4">
      <c r="D365" s="67"/>
    </row>
    <row r="366" spans="4:4" x14ac:dyDescent="0.4">
      <c r="D366" s="67"/>
    </row>
    <row r="367" spans="4:4" x14ac:dyDescent="0.4">
      <c r="D367" s="67"/>
    </row>
    <row r="368" spans="4:4" x14ac:dyDescent="0.4">
      <c r="D368" s="67"/>
    </row>
    <row r="369" spans="4:4" x14ac:dyDescent="0.4">
      <c r="D369" s="67"/>
    </row>
    <row r="370" spans="4:4" x14ac:dyDescent="0.4">
      <c r="D370" s="67"/>
    </row>
    <row r="371" spans="4:4" x14ac:dyDescent="0.4">
      <c r="D371" s="67"/>
    </row>
    <row r="372" spans="4:4" x14ac:dyDescent="0.4">
      <c r="D372" s="67"/>
    </row>
    <row r="373" spans="4:4" x14ac:dyDescent="0.4">
      <c r="D373" s="67"/>
    </row>
    <row r="374" spans="4:4" x14ac:dyDescent="0.4">
      <c r="D374" s="67"/>
    </row>
    <row r="375" spans="4:4" x14ac:dyDescent="0.4">
      <c r="D375" s="67"/>
    </row>
    <row r="376" spans="4:4" x14ac:dyDescent="0.4">
      <c r="D376" s="67"/>
    </row>
    <row r="377" spans="4:4" x14ac:dyDescent="0.4">
      <c r="D377" s="67"/>
    </row>
    <row r="378" spans="4:4" x14ac:dyDescent="0.4">
      <c r="D378" s="67"/>
    </row>
    <row r="379" spans="4:4" x14ac:dyDescent="0.4">
      <c r="D379" s="67"/>
    </row>
    <row r="380" spans="4:4" x14ac:dyDescent="0.4">
      <c r="D380" s="67"/>
    </row>
    <row r="381" spans="4:4" x14ac:dyDescent="0.4">
      <c r="D381" s="67"/>
    </row>
    <row r="382" spans="4:4" x14ac:dyDescent="0.4">
      <c r="D382" s="67"/>
    </row>
    <row r="383" spans="4:4" x14ac:dyDescent="0.4">
      <c r="D383" s="67"/>
    </row>
    <row r="384" spans="4:4" x14ac:dyDescent="0.4">
      <c r="D384" s="67"/>
    </row>
    <row r="385" spans="4:4" x14ac:dyDescent="0.4">
      <c r="D385" s="67"/>
    </row>
    <row r="386" spans="4:4" x14ac:dyDescent="0.4">
      <c r="D386" s="67"/>
    </row>
    <row r="387" spans="4:4" x14ac:dyDescent="0.4">
      <c r="D387" s="67"/>
    </row>
    <row r="388" spans="4:4" x14ac:dyDescent="0.4">
      <c r="D388" s="67"/>
    </row>
    <row r="389" spans="4:4" x14ac:dyDescent="0.4">
      <c r="D389" s="67"/>
    </row>
    <row r="390" spans="4:4" x14ac:dyDescent="0.4">
      <c r="D390" s="67"/>
    </row>
    <row r="391" spans="4:4" x14ac:dyDescent="0.4">
      <c r="D391" s="67"/>
    </row>
    <row r="392" spans="4:4" x14ac:dyDescent="0.4">
      <c r="D392" s="67"/>
    </row>
    <row r="393" spans="4:4" x14ac:dyDescent="0.4">
      <c r="D393" s="67"/>
    </row>
    <row r="394" spans="4:4" x14ac:dyDescent="0.4">
      <c r="D394" s="67"/>
    </row>
    <row r="395" spans="4:4" x14ac:dyDescent="0.4">
      <c r="D395" s="67"/>
    </row>
    <row r="396" spans="4:4" x14ac:dyDescent="0.4">
      <c r="D396" s="67"/>
    </row>
    <row r="397" spans="4:4" x14ac:dyDescent="0.4">
      <c r="D397" s="67"/>
    </row>
    <row r="398" spans="4:4" x14ac:dyDescent="0.4">
      <c r="D398" s="67"/>
    </row>
    <row r="399" spans="4:4" x14ac:dyDescent="0.4">
      <c r="D399" s="67"/>
    </row>
    <row r="400" spans="4:4" x14ac:dyDescent="0.4">
      <c r="D400" s="67"/>
    </row>
    <row r="401" spans="4:4" x14ac:dyDescent="0.4">
      <c r="D401" s="67"/>
    </row>
    <row r="402" spans="4:4" x14ac:dyDescent="0.4">
      <c r="D402" s="67"/>
    </row>
    <row r="403" spans="4:4" x14ac:dyDescent="0.4">
      <c r="D403" s="67"/>
    </row>
    <row r="404" spans="4:4" x14ac:dyDescent="0.4">
      <c r="D404" s="67"/>
    </row>
    <row r="405" spans="4:4" x14ac:dyDescent="0.4">
      <c r="D405" s="67"/>
    </row>
    <row r="406" spans="4:4" x14ac:dyDescent="0.4">
      <c r="D406" s="67"/>
    </row>
    <row r="407" spans="4:4" x14ac:dyDescent="0.4">
      <c r="D407" s="67"/>
    </row>
    <row r="408" spans="4:4" x14ac:dyDescent="0.4">
      <c r="D408" s="67"/>
    </row>
    <row r="409" spans="4:4" x14ac:dyDescent="0.4">
      <c r="D409" s="67"/>
    </row>
    <row r="410" spans="4:4" x14ac:dyDescent="0.4">
      <c r="D410" s="67"/>
    </row>
    <row r="411" spans="4:4" x14ac:dyDescent="0.4">
      <c r="D411" s="67"/>
    </row>
    <row r="412" spans="4:4" x14ac:dyDescent="0.4">
      <c r="D412" s="67"/>
    </row>
    <row r="413" spans="4:4" x14ac:dyDescent="0.4">
      <c r="D413" s="67"/>
    </row>
    <row r="414" spans="4:4" x14ac:dyDescent="0.4">
      <c r="D414" s="67"/>
    </row>
    <row r="415" spans="4:4" x14ac:dyDescent="0.4">
      <c r="D415" s="67"/>
    </row>
    <row r="416" spans="4:4" x14ac:dyDescent="0.4">
      <c r="D416" s="67"/>
    </row>
    <row r="417" spans="4:4" x14ac:dyDescent="0.4">
      <c r="D417" s="67"/>
    </row>
    <row r="418" spans="4:4" x14ac:dyDescent="0.4">
      <c r="D418" s="67"/>
    </row>
    <row r="419" spans="4:4" x14ac:dyDescent="0.4">
      <c r="D419" s="67"/>
    </row>
    <row r="420" spans="4:4" x14ac:dyDescent="0.4">
      <c r="D420" s="67"/>
    </row>
    <row r="421" spans="4:4" x14ac:dyDescent="0.4">
      <c r="D421" s="67"/>
    </row>
    <row r="422" spans="4:4" x14ac:dyDescent="0.4">
      <c r="D422" s="67"/>
    </row>
    <row r="423" spans="4:4" x14ac:dyDescent="0.4">
      <c r="D423" s="67"/>
    </row>
    <row r="424" spans="4:4" x14ac:dyDescent="0.4">
      <c r="D424" s="67"/>
    </row>
    <row r="425" spans="4:4" x14ac:dyDescent="0.4">
      <c r="D425" s="67"/>
    </row>
    <row r="426" spans="4:4" x14ac:dyDescent="0.4">
      <c r="D426" s="67"/>
    </row>
    <row r="427" spans="4:4" x14ac:dyDescent="0.4">
      <c r="D427" s="67"/>
    </row>
    <row r="428" spans="4:4" x14ac:dyDescent="0.4">
      <c r="D428" s="67"/>
    </row>
    <row r="429" spans="4:4" x14ac:dyDescent="0.4">
      <c r="D429" s="67"/>
    </row>
    <row r="430" spans="4:4" x14ac:dyDescent="0.4">
      <c r="D430" s="67"/>
    </row>
    <row r="431" spans="4:4" x14ac:dyDescent="0.4">
      <c r="D431" s="67"/>
    </row>
    <row r="432" spans="4:4" x14ac:dyDescent="0.4">
      <c r="D432" s="67"/>
    </row>
    <row r="433" spans="4:4" x14ac:dyDescent="0.4">
      <c r="D433" s="67"/>
    </row>
    <row r="434" spans="4:4" x14ac:dyDescent="0.4">
      <c r="D434" s="67"/>
    </row>
    <row r="435" spans="4:4" x14ac:dyDescent="0.4">
      <c r="D435" s="67"/>
    </row>
    <row r="436" spans="4:4" x14ac:dyDescent="0.4">
      <c r="D436" s="67"/>
    </row>
    <row r="437" spans="4:4" x14ac:dyDescent="0.4">
      <c r="D437" s="67"/>
    </row>
    <row r="438" spans="4:4" x14ac:dyDescent="0.4">
      <c r="D438" s="67"/>
    </row>
    <row r="439" spans="4:4" x14ac:dyDescent="0.4">
      <c r="D439" s="67"/>
    </row>
    <row r="440" spans="4:4" x14ac:dyDescent="0.4">
      <c r="D440" s="67"/>
    </row>
    <row r="441" spans="4:4" x14ac:dyDescent="0.4">
      <c r="D441" s="67"/>
    </row>
    <row r="442" spans="4:4" x14ac:dyDescent="0.4">
      <c r="D442" s="67"/>
    </row>
    <row r="443" spans="4:4" x14ac:dyDescent="0.4">
      <c r="D443" s="67"/>
    </row>
    <row r="444" spans="4:4" x14ac:dyDescent="0.4">
      <c r="D444" s="67"/>
    </row>
    <row r="445" spans="4:4" x14ac:dyDescent="0.4">
      <c r="D445" s="67"/>
    </row>
    <row r="446" spans="4:4" x14ac:dyDescent="0.4">
      <c r="D446" s="67"/>
    </row>
    <row r="447" spans="4:4" x14ac:dyDescent="0.4">
      <c r="D447" s="67"/>
    </row>
    <row r="448" spans="4:4" x14ac:dyDescent="0.4">
      <c r="D448" s="67"/>
    </row>
    <row r="449" spans="4:4" x14ac:dyDescent="0.4">
      <c r="D449" s="67"/>
    </row>
    <row r="450" spans="4:4" x14ac:dyDescent="0.4">
      <c r="D450" s="67"/>
    </row>
    <row r="451" spans="4:4" x14ac:dyDescent="0.4">
      <c r="D451" s="67"/>
    </row>
    <row r="452" spans="4:4" x14ac:dyDescent="0.4">
      <c r="D452" s="67"/>
    </row>
    <row r="453" spans="4:4" x14ac:dyDescent="0.4">
      <c r="D453" s="67"/>
    </row>
    <row r="454" spans="4:4" x14ac:dyDescent="0.4">
      <c r="D454" s="67"/>
    </row>
    <row r="455" spans="4:4" x14ac:dyDescent="0.4">
      <c r="D455" s="67"/>
    </row>
    <row r="456" spans="4:4" x14ac:dyDescent="0.4">
      <c r="D456" s="67"/>
    </row>
    <row r="457" spans="4:4" x14ac:dyDescent="0.4">
      <c r="D457" s="67"/>
    </row>
    <row r="458" spans="4:4" x14ac:dyDescent="0.4">
      <c r="D458" s="67"/>
    </row>
    <row r="459" spans="4:4" x14ac:dyDescent="0.4">
      <c r="D459" s="67"/>
    </row>
    <row r="460" spans="4:4" x14ac:dyDescent="0.4">
      <c r="D460" s="67"/>
    </row>
    <row r="461" spans="4:4" x14ac:dyDescent="0.4">
      <c r="D461" s="67"/>
    </row>
    <row r="462" spans="4:4" x14ac:dyDescent="0.4">
      <c r="D462" s="67"/>
    </row>
    <row r="463" spans="4:4" x14ac:dyDescent="0.4">
      <c r="D463" s="67"/>
    </row>
    <row r="464" spans="4:4" x14ac:dyDescent="0.4">
      <c r="D464" s="67"/>
    </row>
    <row r="465" spans="4:4" x14ac:dyDescent="0.4">
      <c r="D465" s="67"/>
    </row>
    <row r="466" spans="4:4" x14ac:dyDescent="0.4">
      <c r="D466" s="67"/>
    </row>
    <row r="467" spans="4:4" x14ac:dyDescent="0.4">
      <c r="D467" s="67"/>
    </row>
    <row r="468" spans="4:4" x14ac:dyDescent="0.4">
      <c r="D468" s="67"/>
    </row>
    <row r="469" spans="4:4" x14ac:dyDescent="0.4">
      <c r="D469" s="67"/>
    </row>
    <row r="470" spans="4:4" x14ac:dyDescent="0.4">
      <c r="D470" s="67"/>
    </row>
    <row r="471" spans="4:4" x14ac:dyDescent="0.4">
      <c r="D471" s="67"/>
    </row>
    <row r="472" spans="4:4" x14ac:dyDescent="0.4">
      <c r="D472" s="67"/>
    </row>
    <row r="473" spans="4:4" x14ac:dyDescent="0.4">
      <c r="D473" s="67"/>
    </row>
    <row r="474" spans="4:4" x14ac:dyDescent="0.4">
      <c r="D474" s="67"/>
    </row>
    <row r="475" spans="4:4" x14ac:dyDescent="0.4">
      <c r="D475" s="67"/>
    </row>
    <row r="476" spans="4:4" x14ac:dyDescent="0.4">
      <c r="D476" s="67"/>
    </row>
    <row r="477" spans="4:4" x14ac:dyDescent="0.4">
      <c r="D477" s="67"/>
    </row>
    <row r="478" spans="4:4" x14ac:dyDescent="0.4">
      <c r="D478" s="67"/>
    </row>
    <row r="479" spans="4:4" x14ac:dyDescent="0.4">
      <c r="D479" s="67"/>
    </row>
    <row r="480" spans="4:4" x14ac:dyDescent="0.4">
      <c r="D480" s="67"/>
    </row>
    <row r="481" spans="4:4" x14ac:dyDescent="0.4">
      <c r="D481" s="67"/>
    </row>
    <row r="482" spans="4:4" x14ac:dyDescent="0.4">
      <c r="D482" s="67"/>
    </row>
    <row r="483" spans="4:4" x14ac:dyDescent="0.4">
      <c r="D483" s="67"/>
    </row>
    <row r="484" spans="4:4" x14ac:dyDescent="0.4">
      <c r="D484" s="67"/>
    </row>
    <row r="485" spans="4:4" x14ac:dyDescent="0.4">
      <c r="D485" s="67"/>
    </row>
    <row r="486" spans="4:4" x14ac:dyDescent="0.4">
      <c r="D486" s="67"/>
    </row>
    <row r="487" spans="4:4" x14ac:dyDescent="0.4">
      <c r="D487" s="67"/>
    </row>
    <row r="488" spans="4:4" x14ac:dyDescent="0.4">
      <c r="D488" s="67"/>
    </row>
    <row r="489" spans="4:4" x14ac:dyDescent="0.4">
      <c r="D489" s="67"/>
    </row>
    <row r="490" spans="4:4" x14ac:dyDescent="0.4">
      <c r="D490" s="67"/>
    </row>
    <row r="491" spans="4:4" x14ac:dyDescent="0.4">
      <c r="D491" s="67"/>
    </row>
    <row r="492" spans="4:4" x14ac:dyDescent="0.4">
      <c r="D492" s="67"/>
    </row>
    <row r="493" spans="4:4" x14ac:dyDescent="0.4">
      <c r="D493" s="67"/>
    </row>
    <row r="494" spans="4:4" x14ac:dyDescent="0.4">
      <c r="D494" s="67"/>
    </row>
    <row r="495" spans="4:4" x14ac:dyDescent="0.4">
      <c r="D495" s="67"/>
    </row>
    <row r="496" spans="4:4" x14ac:dyDescent="0.4">
      <c r="D496" s="67"/>
    </row>
    <row r="497" spans="4:4" x14ac:dyDescent="0.4">
      <c r="D497" s="67"/>
    </row>
    <row r="498" spans="4:4" x14ac:dyDescent="0.4">
      <c r="D498" s="67"/>
    </row>
    <row r="499" spans="4:4" x14ac:dyDescent="0.4">
      <c r="D499" s="67"/>
    </row>
    <row r="500" spans="4:4" x14ac:dyDescent="0.4">
      <c r="D500" s="67"/>
    </row>
    <row r="501" spans="4:4" x14ac:dyDescent="0.4">
      <c r="D501" s="67"/>
    </row>
    <row r="502" spans="4:4" x14ac:dyDescent="0.4">
      <c r="D502" s="67"/>
    </row>
    <row r="503" spans="4:4" x14ac:dyDescent="0.4">
      <c r="D503" s="67"/>
    </row>
    <row r="504" spans="4:4" x14ac:dyDescent="0.4">
      <c r="D504" s="67"/>
    </row>
    <row r="505" spans="4:4" x14ac:dyDescent="0.4">
      <c r="D505" s="67"/>
    </row>
    <row r="506" spans="4:4" x14ac:dyDescent="0.4">
      <c r="D506" s="67"/>
    </row>
    <row r="507" spans="4:4" x14ac:dyDescent="0.4">
      <c r="D507" s="67"/>
    </row>
    <row r="508" spans="4:4" x14ac:dyDescent="0.4">
      <c r="D508" s="67"/>
    </row>
  </sheetData>
  <sheetProtection algorithmName="SHA-512" hashValue="cNsPplHTrigjZccLi7kXyzxDsQMMLraPEVLUUJnHeUb2WeI4r0pHiBgf25VfSUuF5JXa33h3HSgfQQ2+xtJoug==" saltValue="IZ847jBUunHuaqHUIu7oaA==" spinCount="100000" sheet="1" objects="1" scenarios="1"/>
  <mergeCells count="51">
    <mergeCell ref="H5:I5"/>
    <mergeCell ref="H6:I6"/>
    <mergeCell ref="B11:D11"/>
    <mergeCell ref="B5:D5"/>
    <mergeCell ref="B8:D8"/>
    <mergeCell ref="C14:D14"/>
    <mergeCell ref="B3:D3"/>
    <mergeCell ref="B4:D4"/>
    <mergeCell ref="B9:D9"/>
    <mergeCell ref="C6:D6"/>
    <mergeCell ref="B10:D10"/>
    <mergeCell ref="C7:D7"/>
    <mergeCell ref="B6:B7"/>
    <mergeCell ref="B25:B28"/>
    <mergeCell ref="B12:D12"/>
    <mergeCell ref="C39:D39"/>
    <mergeCell ref="B24:D24"/>
    <mergeCell ref="C25:D25"/>
    <mergeCell ref="C26:D26"/>
    <mergeCell ref="B29:D29"/>
    <mergeCell ref="B30:D30"/>
    <mergeCell ref="C34:D34"/>
    <mergeCell ref="C35:D35"/>
    <mergeCell ref="C36:D36"/>
    <mergeCell ref="C37:D37"/>
    <mergeCell ref="C38:D38"/>
    <mergeCell ref="B13:D13"/>
    <mergeCell ref="B14:B16"/>
    <mergeCell ref="B17:B23"/>
    <mergeCell ref="B48:B51"/>
    <mergeCell ref="B52:D52"/>
    <mergeCell ref="C50:D50"/>
    <mergeCell ref="C51:D51"/>
    <mergeCell ref="C48:D48"/>
    <mergeCell ref="C49:D49"/>
    <mergeCell ref="C15:D15"/>
    <mergeCell ref="C40:C41"/>
    <mergeCell ref="C42:C43"/>
    <mergeCell ref="C44:C45"/>
    <mergeCell ref="C46:C47"/>
    <mergeCell ref="B31:D31"/>
    <mergeCell ref="B32:D32"/>
    <mergeCell ref="B40:B47"/>
    <mergeCell ref="B33:B39"/>
    <mergeCell ref="C33:D33"/>
    <mergeCell ref="C16:D16"/>
    <mergeCell ref="C17:D17"/>
    <mergeCell ref="C18:C20"/>
    <mergeCell ref="C21:C23"/>
    <mergeCell ref="C27:D27"/>
    <mergeCell ref="C28:D28"/>
  </mergeCells>
  <phoneticPr fontId="1"/>
  <conditionalFormatting sqref="E24:E29 E3:E15">
    <cfRule type="containsBlanks" dxfId="77" priority="14">
      <formula>LEN(TRIM(E3))=0</formula>
    </cfRule>
  </conditionalFormatting>
  <conditionalFormatting sqref="E17:E23">
    <cfRule type="containsBlanks" dxfId="76" priority="13">
      <formula>LEN(TRIM(E17))=0</formula>
    </cfRule>
  </conditionalFormatting>
  <conditionalFormatting sqref="E18:E23">
    <cfRule type="expression" dxfId="75" priority="7">
      <formula>$E$17=""</formula>
    </cfRule>
    <cfRule type="expression" dxfId="74" priority="12">
      <formula>OR($E$17="他製品が３製品以上あるため、【別表３】に記載する。",$E$17="他製品の情報は所有していない。",$E$17="販売シェアが100%であり、他製品情報が存在しない。")</formula>
    </cfRule>
  </conditionalFormatting>
  <conditionalFormatting sqref="E31">
    <cfRule type="containsBlanks" dxfId="73" priority="10">
      <formula>LEN(TRIM(E31))=0</formula>
    </cfRule>
  </conditionalFormatting>
  <conditionalFormatting sqref="E48:E51">
    <cfRule type="containsBlanks" dxfId="72" priority="9">
      <formula>LEN(TRIM(E48))=0</formula>
    </cfRule>
  </conditionalFormatting>
  <conditionalFormatting sqref="E7">
    <cfRule type="expression" dxfId="71" priority="6">
      <formula>$E$6&gt;1</formula>
    </cfRule>
  </conditionalFormatting>
  <conditionalFormatting sqref="E21:E23">
    <cfRule type="expression" dxfId="70" priority="5">
      <formula>$E$17="他１製品の情報を保有している。"</formula>
    </cfRule>
  </conditionalFormatting>
  <conditionalFormatting sqref="E27">
    <cfRule type="expression" dxfId="69" priority="1">
      <formula>$E$25=""</formula>
    </cfRule>
    <cfRule type="expression" dxfId="68" priority="4">
      <formula>$E$25&lt;&gt;"1. 本要望書に添付済み。"</formula>
    </cfRule>
  </conditionalFormatting>
  <conditionalFormatting sqref="E26">
    <cfRule type="expression" dxfId="67" priority="2">
      <formula>$E$25="3. 本要望書提出時点で未取得で、提出目途が立ってない。"</formula>
    </cfRule>
    <cfRule type="expression" dxfId="66" priority="3">
      <formula>$E$25="1. 本要望書に添付済み。"</formula>
    </cfRule>
  </conditionalFormatting>
  <dataValidations count="4">
    <dataValidation type="list" allowBlank="1" showInputMessage="1" showErrorMessage="1" sqref="E17" xr:uid="{BC8B603B-E052-449F-95F4-DC8DEE44904D}">
      <formula1>"他１製品の情報を保有している。,他２製品の情報を保有している。,他製品の情報は所有していない。,他製品が３製品以上あるため、【別添３】に記載する。,販売シェアが100%であり、他製品情報が存在しない。"</formula1>
    </dataValidation>
    <dataValidation type="list" allowBlank="1" showInputMessage="1" showErrorMessage="1" sqref="E14" xr:uid="{3B977829-BFD2-4E0D-8346-6ADD8D4DF2E6}">
      <formula1>"1,2,3,4,5,6,7,8,9,10"</formula1>
    </dataValidation>
    <dataValidation type="list" allowBlank="1" showInputMessage="1" showErrorMessage="1" sqref="E26" xr:uid="{478678CF-1336-4B23-B8E2-CB1F559B5D68}">
      <formula1>"５月中旬,５月下旬,６月上旬,６月中旬,６月下旬,７月上旬,７月中旬,７月下旬,８月上旬,８月中旬,８月下旬,その他"</formula1>
    </dataValidation>
    <dataValidation type="whole" allowBlank="1" showInputMessage="1" showErrorMessage="1" sqref="E6" xr:uid="{7B4404AC-0DF9-450A-AAA1-00BD3748D4AA}">
      <formula1>1</formula1>
      <formula2>10000</formula2>
    </dataValidation>
  </dataValidations>
  <pageMargins left="0.70866141732283472" right="0.70866141732283472" top="0.74803149606299213" bottom="0.74803149606299213" header="0.31496062992125984" footer="0.31496062992125984"/>
  <pageSetup paperSize="9" scale="61" fitToHeight="0" orientation="portrait" r:id="rId1"/>
  <rowBreaks count="13" manualBreakCount="13">
    <brk id="78" max="16383" man="1"/>
    <brk id="113" max="16383" man="1"/>
    <brk id="148" max="16383" man="1"/>
    <brk id="183" max="16383" man="1"/>
    <brk id="218" max="16383" man="1"/>
    <brk id="253" max="16383" man="1"/>
    <brk id="288" max="16383" man="1"/>
    <brk id="323" max="16383" man="1"/>
    <brk id="358" max="16383" man="1"/>
    <brk id="393" max="16383" man="1"/>
    <brk id="428" max="16383" man="1"/>
    <brk id="463" max="16383" man="1"/>
    <brk id="498"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C6F370D-7DA6-4184-AA63-636462FF868C}">
          <x14:formula1>
            <xm:f>リスト!$B$12:$B$14</xm:f>
          </x14:formula1>
          <xm:sqref>E25</xm:sqref>
        </x14:dataValidation>
        <x14:dataValidation type="list" allowBlank="1" showInputMessage="1" showErrorMessage="1" xr:uid="{48AFDC55-0E7C-4556-8CD3-ED70385E2674}">
          <x14:formula1>
            <xm:f>リスト!$B$3:$B$9</xm:f>
          </x14:formula1>
          <xm:sqref>E24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9DA3E-B96E-45D1-9F03-D92A7E2B2792}">
  <sheetPr codeName="Sheet10">
    <tabColor theme="4" tint="0.79998168889431442"/>
    <pageSetUpPr fitToPage="1"/>
  </sheetPr>
  <dimension ref="B2:D503"/>
  <sheetViews>
    <sheetView showGridLines="0" view="pageBreakPreview" zoomScale="115" zoomScaleNormal="115" zoomScaleSheetLayoutView="115" workbookViewId="0">
      <pane ySplit="3" topLeftCell="A4" activePane="bottomLeft" state="frozen"/>
      <selection activeCell="AA27" sqref="AA27"/>
      <selection pane="bottomLeft" activeCell="C21" sqref="C21"/>
    </sheetView>
  </sheetViews>
  <sheetFormatPr defaultRowHeight="18.75" x14ac:dyDescent="0.4"/>
  <cols>
    <col min="1" max="1" width="2.625" customWidth="1"/>
    <col min="2" max="2" width="4.375" customWidth="1"/>
    <col min="3" max="3" width="43.875" customWidth="1"/>
    <col min="4" max="4" width="35.875" customWidth="1"/>
  </cols>
  <sheetData>
    <row r="2" spans="2:4" x14ac:dyDescent="0.4">
      <c r="B2" s="63" t="s">
        <v>3664</v>
      </c>
    </row>
    <row r="3" spans="2:4" x14ac:dyDescent="0.4">
      <c r="B3" s="114" t="s">
        <v>111</v>
      </c>
      <c r="C3" s="116" t="s">
        <v>3426</v>
      </c>
      <c r="D3" s="116" t="s">
        <v>16</v>
      </c>
    </row>
    <row r="4" spans="2:4" x14ac:dyDescent="0.4">
      <c r="B4" s="132">
        <f>ROW()-3</f>
        <v>1</v>
      </c>
      <c r="C4" s="172"/>
      <c r="D4" s="277"/>
    </row>
    <row r="5" spans="2:4" x14ac:dyDescent="0.4">
      <c r="B5" s="132">
        <f t="shared" ref="B5:B68" si="0">ROW()-3</f>
        <v>2</v>
      </c>
      <c r="C5" s="172"/>
      <c r="D5" s="277"/>
    </row>
    <row r="6" spans="2:4" x14ac:dyDescent="0.4">
      <c r="B6" s="132">
        <f t="shared" si="0"/>
        <v>3</v>
      </c>
      <c r="C6" s="172"/>
      <c r="D6" s="277"/>
    </row>
    <row r="7" spans="2:4" x14ac:dyDescent="0.4">
      <c r="B7" s="132">
        <f t="shared" si="0"/>
        <v>4</v>
      </c>
      <c r="C7" s="172"/>
      <c r="D7" s="277"/>
    </row>
    <row r="8" spans="2:4" x14ac:dyDescent="0.4">
      <c r="B8" s="132">
        <f t="shared" si="0"/>
        <v>5</v>
      </c>
      <c r="C8" s="172"/>
      <c r="D8" s="277"/>
    </row>
    <row r="9" spans="2:4" x14ac:dyDescent="0.4">
      <c r="B9" s="132">
        <f t="shared" si="0"/>
        <v>6</v>
      </c>
      <c r="C9" s="172"/>
      <c r="D9" s="277"/>
    </row>
    <row r="10" spans="2:4" x14ac:dyDescent="0.4">
      <c r="B10" s="132">
        <f t="shared" si="0"/>
        <v>7</v>
      </c>
      <c r="C10" s="172"/>
      <c r="D10" s="277"/>
    </row>
    <row r="11" spans="2:4" x14ac:dyDescent="0.4">
      <c r="B11" s="132">
        <f t="shared" si="0"/>
        <v>8</v>
      </c>
      <c r="C11" s="172"/>
      <c r="D11" s="277"/>
    </row>
    <row r="12" spans="2:4" x14ac:dyDescent="0.4">
      <c r="B12" s="132">
        <f t="shared" si="0"/>
        <v>9</v>
      </c>
      <c r="C12" s="172"/>
      <c r="D12" s="277"/>
    </row>
    <row r="13" spans="2:4" x14ac:dyDescent="0.4">
      <c r="B13" s="132">
        <f t="shared" si="0"/>
        <v>10</v>
      </c>
      <c r="C13" s="172"/>
      <c r="D13" s="277"/>
    </row>
    <row r="14" spans="2:4" x14ac:dyDescent="0.4">
      <c r="B14" s="132">
        <f t="shared" si="0"/>
        <v>11</v>
      </c>
      <c r="C14" s="172"/>
      <c r="D14" s="277"/>
    </row>
    <row r="15" spans="2:4" x14ac:dyDescent="0.4">
      <c r="B15" s="132">
        <f t="shared" si="0"/>
        <v>12</v>
      </c>
      <c r="C15" s="172"/>
      <c r="D15" s="277"/>
    </row>
    <row r="16" spans="2:4" x14ac:dyDescent="0.4">
      <c r="B16" s="132">
        <f t="shared" si="0"/>
        <v>13</v>
      </c>
      <c r="C16" s="172"/>
      <c r="D16" s="277"/>
    </row>
    <row r="17" spans="2:4" x14ac:dyDescent="0.4">
      <c r="B17" s="132">
        <f t="shared" si="0"/>
        <v>14</v>
      </c>
      <c r="C17" s="172"/>
      <c r="D17" s="277"/>
    </row>
    <row r="18" spans="2:4" x14ac:dyDescent="0.4">
      <c r="B18" s="132">
        <f t="shared" si="0"/>
        <v>15</v>
      </c>
      <c r="C18" s="172"/>
      <c r="D18" s="277"/>
    </row>
    <row r="19" spans="2:4" x14ac:dyDescent="0.4">
      <c r="B19" s="132">
        <f t="shared" si="0"/>
        <v>16</v>
      </c>
      <c r="C19" s="172"/>
      <c r="D19" s="277"/>
    </row>
    <row r="20" spans="2:4" x14ac:dyDescent="0.4">
      <c r="B20" s="132">
        <f t="shared" si="0"/>
        <v>17</v>
      </c>
      <c r="C20" s="172"/>
      <c r="D20" s="277"/>
    </row>
    <row r="21" spans="2:4" x14ac:dyDescent="0.4">
      <c r="B21" s="132">
        <f t="shared" si="0"/>
        <v>18</v>
      </c>
      <c r="C21" s="172"/>
      <c r="D21" s="277"/>
    </row>
    <row r="22" spans="2:4" x14ac:dyDescent="0.4">
      <c r="B22" s="132">
        <f t="shared" si="0"/>
        <v>19</v>
      </c>
      <c r="C22" s="172"/>
      <c r="D22" s="277"/>
    </row>
    <row r="23" spans="2:4" x14ac:dyDescent="0.4">
      <c r="B23" s="132">
        <f t="shared" si="0"/>
        <v>20</v>
      </c>
      <c r="C23" s="172"/>
      <c r="D23" s="277"/>
    </row>
    <row r="24" spans="2:4" x14ac:dyDescent="0.4">
      <c r="B24" s="132">
        <f t="shared" si="0"/>
        <v>21</v>
      </c>
      <c r="C24" s="172"/>
      <c r="D24" s="277"/>
    </row>
    <row r="25" spans="2:4" x14ac:dyDescent="0.4">
      <c r="B25" s="132">
        <f t="shared" si="0"/>
        <v>22</v>
      </c>
      <c r="C25" s="172"/>
      <c r="D25" s="277"/>
    </row>
    <row r="26" spans="2:4" x14ac:dyDescent="0.4">
      <c r="B26" s="132">
        <f t="shared" si="0"/>
        <v>23</v>
      </c>
      <c r="C26" s="172"/>
      <c r="D26" s="277"/>
    </row>
    <row r="27" spans="2:4" x14ac:dyDescent="0.4">
      <c r="B27" s="132">
        <f t="shared" si="0"/>
        <v>24</v>
      </c>
      <c r="C27" s="172"/>
      <c r="D27" s="277"/>
    </row>
    <row r="28" spans="2:4" x14ac:dyDescent="0.4">
      <c r="B28" s="132">
        <f t="shared" si="0"/>
        <v>25</v>
      </c>
      <c r="C28" s="172"/>
      <c r="D28" s="277"/>
    </row>
    <row r="29" spans="2:4" x14ac:dyDescent="0.4">
      <c r="B29" s="132">
        <f t="shared" si="0"/>
        <v>26</v>
      </c>
      <c r="C29" s="172"/>
      <c r="D29" s="277"/>
    </row>
    <row r="30" spans="2:4" x14ac:dyDescent="0.4">
      <c r="B30" s="132">
        <f t="shared" si="0"/>
        <v>27</v>
      </c>
      <c r="C30" s="172"/>
      <c r="D30" s="277"/>
    </row>
    <row r="31" spans="2:4" x14ac:dyDescent="0.4">
      <c r="B31" s="132">
        <f t="shared" si="0"/>
        <v>28</v>
      </c>
      <c r="C31" s="172"/>
      <c r="D31" s="277"/>
    </row>
    <row r="32" spans="2:4" x14ac:dyDescent="0.4">
      <c r="B32" s="132">
        <f t="shared" si="0"/>
        <v>29</v>
      </c>
      <c r="C32" s="172"/>
      <c r="D32" s="277"/>
    </row>
    <row r="33" spans="2:4" x14ac:dyDescent="0.4">
      <c r="B33" s="132">
        <f t="shared" si="0"/>
        <v>30</v>
      </c>
      <c r="C33" s="172"/>
      <c r="D33" s="277"/>
    </row>
    <row r="34" spans="2:4" x14ac:dyDescent="0.4">
      <c r="B34" s="132">
        <f t="shared" si="0"/>
        <v>31</v>
      </c>
      <c r="C34" s="172"/>
      <c r="D34" s="277"/>
    </row>
    <row r="35" spans="2:4" x14ac:dyDescent="0.4">
      <c r="B35" s="132">
        <f t="shared" si="0"/>
        <v>32</v>
      </c>
      <c r="C35" s="172"/>
      <c r="D35" s="277"/>
    </row>
    <row r="36" spans="2:4" x14ac:dyDescent="0.4">
      <c r="B36" s="132">
        <f t="shared" si="0"/>
        <v>33</v>
      </c>
      <c r="C36" s="172"/>
      <c r="D36" s="277"/>
    </row>
    <row r="37" spans="2:4" x14ac:dyDescent="0.4">
      <c r="B37" s="132">
        <f t="shared" si="0"/>
        <v>34</v>
      </c>
      <c r="C37" s="172"/>
      <c r="D37" s="277"/>
    </row>
    <row r="38" spans="2:4" x14ac:dyDescent="0.4">
      <c r="B38" s="132">
        <f t="shared" si="0"/>
        <v>35</v>
      </c>
      <c r="C38" s="172"/>
      <c r="D38" s="277"/>
    </row>
    <row r="39" spans="2:4" x14ac:dyDescent="0.4">
      <c r="B39" s="132">
        <f t="shared" si="0"/>
        <v>36</v>
      </c>
      <c r="C39" s="172"/>
      <c r="D39" s="277"/>
    </row>
    <row r="40" spans="2:4" x14ac:dyDescent="0.4">
      <c r="B40" s="132">
        <f t="shared" si="0"/>
        <v>37</v>
      </c>
      <c r="C40" s="172"/>
      <c r="D40" s="277"/>
    </row>
    <row r="41" spans="2:4" x14ac:dyDescent="0.4">
      <c r="B41" s="132">
        <f t="shared" si="0"/>
        <v>38</v>
      </c>
      <c r="C41" s="172"/>
      <c r="D41" s="277"/>
    </row>
    <row r="42" spans="2:4" x14ac:dyDescent="0.4">
      <c r="B42" s="132">
        <f t="shared" si="0"/>
        <v>39</v>
      </c>
      <c r="C42" s="172"/>
      <c r="D42" s="277"/>
    </row>
    <row r="43" spans="2:4" x14ac:dyDescent="0.4">
      <c r="B43" s="132">
        <f t="shared" si="0"/>
        <v>40</v>
      </c>
      <c r="C43" s="172"/>
      <c r="D43" s="277"/>
    </row>
    <row r="44" spans="2:4" x14ac:dyDescent="0.4">
      <c r="B44" s="132">
        <f t="shared" si="0"/>
        <v>41</v>
      </c>
      <c r="C44" s="172"/>
      <c r="D44" s="277"/>
    </row>
    <row r="45" spans="2:4" x14ac:dyDescent="0.4">
      <c r="B45" s="132">
        <f t="shared" si="0"/>
        <v>42</v>
      </c>
      <c r="C45" s="172"/>
      <c r="D45" s="277"/>
    </row>
    <row r="46" spans="2:4" x14ac:dyDescent="0.4">
      <c r="B46" s="132">
        <f t="shared" si="0"/>
        <v>43</v>
      </c>
      <c r="C46" s="172"/>
      <c r="D46" s="277"/>
    </row>
    <row r="47" spans="2:4" x14ac:dyDescent="0.4">
      <c r="B47" s="132">
        <f t="shared" si="0"/>
        <v>44</v>
      </c>
      <c r="C47" s="172"/>
      <c r="D47" s="277"/>
    </row>
    <row r="48" spans="2:4" x14ac:dyDescent="0.4">
      <c r="B48" s="132">
        <f t="shared" si="0"/>
        <v>45</v>
      </c>
      <c r="C48" s="172"/>
      <c r="D48" s="277"/>
    </row>
    <row r="49" spans="2:4" x14ac:dyDescent="0.4">
      <c r="B49" s="132">
        <f t="shared" si="0"/>
        <v>46</v>
      </c>
      <c r="C49" s="172"/>
      <c r="D49" s="277"/>
    </row>
    <row r="50" spans="2:4" x14ac:dyDescent="0.4">
      <c r="B50" s="132">
        <f t="shared" si="0"/>
        <v>47</v>
      </c>
      <c r="C50" s="172"/>
      <c r="D50" s="277"/>
    </row>
    <row r="51" spans="2:4" x14ac:dyDescent="0.4">
      <c r="B51" s="132">
        <f t="shared" si="0"/>
        <v>48</v>
      </c>
      <c r="C51" s="172"/>
      <c r="D51" s="277"/>
    </row>
    <row r="52" spans="2:4" x14ac:dyDescent="0.4">
      <c r="B52" s="132">
        <f t="shared" si="0"/>
        <v>49</v>
      </c>
      <c r="C52" s="172"/>
      <c r="D52" s="277"/>
    </row>
    <row r="53" spans="2:4" x14ac:dyDescent="0.4">
      <c r="B53" s="132">
        <f t="shared" si="0"/>
        <v>50</v>
      </c>
      <c r="C53" s="172"/>
      <c r="D53" s="277"/>
    </row>
    <row r="54" spans="2:4" x14ac:dyDescent="0.4">
      <c r="B54" s="132">
        <f t="shared" si="0"/>
        <v>51</v>
      </c>
      <c r="C54" s="172"/>
      <c r="D54" s="277"/>
    </row>
    <row r="55" spans="2:4" x14ac:dyDescent="0.4">
      <c r="B55" s="132">
        <f t="shared" si="0"/>
        <v>52</v>
      </c>
      <c r="C55" s="172"/>
      <c r="D55" s="277"/>
    </row>
    <row r="56" spans="2:4" x14ac:dyDescent="0.4">
      <c r="B56" s="132">
        <f t="shared" si="0"/>
        <v>53</v>
      </c>
      <c r="C56" s="172"/>
      <c r="D56" s="277"/>
    </row>
    <row r="57" spans="2:4" x14ac:dyDescent="0.4">
      <c r="B57" s="132">
        <f t="shared" si="0"/>
        <v>54</v>
      </c>
      <c r="C57" s="172"/>
      <c r="D57" s="277"/>
    </row>
    <row r="58" spans="2:4" x14ac:dyDescent="0.4">
      <c r="B58" s="132">
        <f t="shared" si="0"/>
        <v>55</v>
      </c>
      <c r="C58" s="172"/>
      <c r="D58" s="277"/>
    </row>
    <row r="59" spans="2:4" x14ac:dyDescent="0.4">
      <c r="B59" s="132">
        <f t="shared" si="0"/>
        <v>56</v>
      </c>
      <c r="C59" s="172"/>
      <c r="D59" s="277"/>
    </row>
    <row r="60" spans="2:4" x14ac:dyDescent="0.4">
      <c r="B60" s="132">
        <f t="shared" si="0"/>
        <v>57</v>
      </c>
      <c r="C60" s="172"/>
      <c r="D60" s="277"/>
    </row>
    <row r="61" spans="2:4" x14ac:dyDescent="0.4">
      <c r="B61" s="132">
        <f t="shared" si="0"/>
        <v>58</v>
      </c>
      <c r="C61" s="172"/>
      <c r="D61" s="277"/>
    </row>
    <row r="62" spans="2:4" x14ac:dyDescent="0.4">
      <c r="B62" s="132">
        <f t="shared" si="0"/>
        <v>59</v>
      </c>
      <c r="C62" s="172"/>
      <c r="D62" s="277"/>
    </row>
    <row r="63" spans="2:4" x14ac:dyDescent="0.4">
      <c r="B63" s="132">
        <f t="shared" si="0"/>
        <v>60</v>
      </c>
      <c r="C63" s="172"/>
      <c r="D63" s="277"/>
    </row>
    <row r="64" spans="2:4" x14ac:dyDescent="0.4">
      <c r="B64" s="132">
        <f t="shared" si="0"/>
        <v>61</v>
      </c>
      <c r="C64" s="172"/>
      <c r="D64" s="277"/>
    </row>
    <row r="65" spans="2:4" x14ac:dyDescent="0.4">
      <c r="B65" s="132">
        <f t="shared" si="0"/>
        <v>62</v>
      </c>
      <c r="C65" s="172"/>
      <c r="D65" s="277"/>
    </row>
    <row r="66" spans="2:4" x14ac:dyDescent="0.4">
      <c r="B66" s="132">
        <f t="shared" si="0"/>
        <v>63</v>
      </c>
      <c r="C66" s="172"/>
      <c r="D66" s="277"/>
    </row>
    <row r="67" spans="2:4" x14ac:dyDescent="0.4">
      <c r="B67" s="132">
        <f t="shared" si="0"/>
        <v>64</v>
      </c>
      <c r="C67" s="172"/>
      <c r="D67" s="277"/>
    </row>
    <row r="68" spans="2:4" x14ac:dyDescent="0.4">
      <c r="B68" s="132">
        <f t="shared" si="0"/>
        <v>65</v>
      </c>
      <c r="C68" s="172"/>
      <c r="D68" s="277"/>
    </row>
    <row r="69" spans="2:4" x14ac:dyDescent="0.4">
      <c r="B69" s="132">
        <f t="shared" ref="B69:B132" si="1">ROW()-3</f>
        <v>66</v>
      </c>
      <c r="C69" s="172"/>
      <c r="D69" s="277"/>
    </row>
    <row r="70" spans="2:4" x14ac:dyDescent="0.4">
      <c r="B70" s="132">
        <f t="shared" si="1"/>
        <v>67</v>
      </c>
      <c r="C70" s="172"/>
      <c r="D70" s="277"/>
    </row>
    <row r="71" spans="2:4" x14ac:dyDescent="0.4">
      <c r="B71" s="132">
        <f t="shared" si="1"/>
        <v>68</v>
      </c>
      <c r="C71" s="172"/>
      <c r="D71" s="277"/>
    </row>
    <row r="72" spans="2:4" x14ac:dyDescent="0.4">
      <c r="B72" s="132">
        <f t="shared" si="1"/>
        <v>69</v>
      </c>
      <c r="C72" s="172"/>
      <c r="D72" s="277"/>
    </row>
    <row r="73" spans="2:4" x14ac:dyDescent="0.4">
      <c r="B73" s="132">
        <f t="shared" si="1"/>
        <v>70</v>
      </c>
      <c r="C73" s="172"/>
      <c r="D73" s="277"/>
    </row>
    <row r="74" spans="2:4" x14ac:dyDescent="0.4">
      <c r="B74" s="132">
        <f t="shared" si="1"/>
        <v>71</v>
      </c>
      <c r="C74" s="172"/>
      <c r="D74" s="277"/>
    </row>
    <row r="75" spans="2:4" x14ac:dyDescent="0.4">
      <c r="B75" s="132">
        <f t="shared" si="1"/>
        <v>72</v>
      </c>
      <c r="C75" s="172"/>
      <c r="D75" s="277"/>
    </row>
    <row r="76" spans="2:4" x14ac:dyDescent="0.4">
      <c r="B76" s="132">
        <f t="shared" si="1"/>
        <v>73</v>
      </c>
      <c r="C76" s="172"/>
      <c r="D76" s="277"/>
    </row>
    <row r="77" spans="2:4" x14ac:dyDescent="0.4">
      <c r="B77" s="132">
        <f t="shared" si="1"/>
        <v>74</v>
      </c>
      <c r="C77" s="172"/>
      <c r="D77" s="277"/>
    </row>
    <row r="78" spans="2:4" x14ac:dyDescent="0.4">
      <c r="B78" s="132">
        <f t="shared" si="1"/>
        <v>75</v>
      </c>
      <c r="C78" s="172"/>
      <c r="D78" s="277"/>
    </row>
    <row r="79" spans="2:4" x14ac:dyDescent="0.4">
      <c r="B79" s="132">
        <f t="shared" si="1"/>
        <v>76</v>
      </c>
      <c r="C79" s="172"/>
      <c r="D79" s="277"/>
    </row>
    <row r="80" spans="2:4" x14ac:dyDescent="0.4">
      <c r="B80" s="132">
        <f t="shared" si="1"/>
        <v>77</v>
      </c>
      <c r="C80" s="172"/>
      <c r="D80" s="277"/>
    </row>
    <row r="81" spans="2:4" x14ac:dyDescent="0.4">
      <c r="B81" s="132">
        <f t="shared" si="1"/>
        <v>78</v>
      </c>
      <c r="C81" s="172"/>
      <c r="D81" s="277"/>
    </row>
    <row r="82" spans="2:4" x14ac:dyDescent="0.4">
      <c r="B82" s="132">
        <f t="shared" si="1"/>
        <v>79</v>
      </c>
      <c r="C82" s="172"/>
      <c r="D82" s="277"/>
    </row>
    <row r="83" spans="2:4" x14ac:dyDescent="0.4">
      <c r="B83" s="132">
        <f t="shared" si="1"/>
        <v>80</v>
      </c>
      <c r="C83" s="172"/>
      <c r="D83" s="277"/>
    </row>
    <row r="84" spans="2:4" x14ac:dyDescent="0.4">
      <c r="B84" s="132">
        <f t="shared" si="1"/>
        <v>81</v>
      </c>
      <c r="C84" s="172"/>
      <c r="D84" s="277"/>
    </row>
    <row r="85" spans="2:4" x14ac:dyDescent="0.4">
      <c r="B85" s="132">
        <f t="shared" si="1"/>
        <v>82</v>
      </c>
      <c r="C85" s="172"/>
      <c r="D85" s="277"/>
    </row>
    <row r="86" spans="2:4" x14ac:dyDescent="0.4">
      <c r="B86" s="132">
        <f t="shared" si="1"/>
        <v>83</v>
      </c>
      <c r="C86" s="172"/>
      <c r="D86" s="277"/>
    </row>
    <row r="87" spans="2:4" x14ac:dyDescent="0.4">
      <c r="B87" s="132">
        <f t="shared" si="1"/>
        <v>84</v>
      </c>
      <c r="C87" s="172"/>
      <c r="D87" s="277"/>
    </row>
    <row r="88" spans="2:4" x14ac:dyDescent="0.4">
      <c r="B88" s="132">
        <f t="shared" si="1"/>
        <v>85</v>
      </c>
      <c r="C88" s="172"/>
      <c r="D88" s="277"/>
    </row>
    <row r="89" spans="2:4" x14ac:dyDescent="0.4">
      <c r="B89" s="132">
        <f t="shared" si="1"/>
        <v>86</v>
      </c>
      <c r="C89" s="172"/>
      <c r="D89" s="277"/>
    </row>
    <row r="90" spans="2:4" x14ac:dyDescent="0.4">
      <c r="B90" s="132">
        <f t="shared" si="1"/>
        <v>87</v>
      </c>
      <c r="C90" s="172"/>
      <c r="D90" s="277"/>
    </row>
    <row r="91" spans="2:4" x14ac:dyDescent="0.4">
      <c r="B91" s="132">
        <f t="shared" si="1"/>
        <v>88</v>
      </c>
      <c r="C91" s="172"/>
      <c r="D91" s="277"/>
    </row>
    <row r="92" spans="2:4" x14ac:dyDescent="0.4">
      <c r="B92" s="132">
        <f t="shared" si="1"/>
        <v>89</v>
      </c>
      <c r="C92" s="172"/>
      <c r="D92" s="277"/>
    </row>
    <row r="93" spans="2:4" x14ac:dyDescent="0.4">
      <c r="B93" s="132">
        <f t="shared" si="1"/>
        <v>90</v>
      </c>
      <c r="C93" s="172"/>
      <c r="D93" s="277"/>
    </row>
    <row r="94" spans="2:4" x14ac:dyDescent="0.4">
      <c r="B94" s="132">
        <f t="shared" si="1"/>
        <v>91</v>
      </c>
      <c r="C94" s="172"/>
      <c r="D94" s="277"/>
    </row>
    <row r="95" spans="2:4" x14ac:dyDescent="0.4">
      <c r="B95" s="132">
        <f t="shared" si="1"/>
        <v>92</v>
      </c>
      <c r="C95" s="172"/>
      <c r="D95" s="277"/>
    </row>
    <row r="96" spans="2:4" x14ac:dyDescent="0.4">
      <c r="B96" s="132">
        <f t="shared" si="1"/>
        <v>93</v>
      </c>
      <c r="C96" s="172"/>
      <c r="D96" s="277"/>
    </row>
    <row r="97" spans="2:4" x14ac:dyDescent="0.4">
      <c r="B97" s="132">
        <f t="shared" si="1"/>
        <v>94</v>
      </c>
      <c r="C97" s="172"/>
      <c r="D97" s="277"/>
    </row>
    <row r="98" spans="2:4" x14ac:dyDescent="0.4">
      <c r="B98" s="132">
        <f t="shared" si="1"/>
        <v>95</v>
      </c>
      <c r="C98" s="172"/>
      <c r="D98" s="277"/>
    </row>
    <row r="99" spans="2:4" x14ac:dyDescent="0.4">
      <c r="B99" s="132">
        <f t="shared" si="1"/>
        <v>96</v>
      </c>
      <c r="C99" s="172"/>
      <c r="D99" s="277"/>
    </row>
    <row r="100" spans="2:4" x14ac:dyDescent="0.4">
      <c r="B100" s="132">
        <f t="shared" si="1"/>
        <v>97</v>
      </c>
      <c r="C100" s="172"/>
      <c r="D100" s="277"/>
    </row>
    <row r="101" spans="2:4" x14ac:dyDescent="0.4">
      <c r="B101" s="132">
        <f t="shared" si="1"/>
        <v>98</v>
      </c>
      <c r="C101" s="172"/>
      <c r="D101" s="277"/>
    </row>
    <row r="102" spans="2:4" x14ac:dyDescent="0.4">
      <c r="B102" s="132">
        <f t="shared" si="1"/>
        <v>99</v>
      </c>
      <c r="C102" s="172"/>
      <c r="D102" s="277"/>
    </row>
    <row r="103" spans="2:4" x14ac:dyDescent="0.4">
      <c r="B103" s="132">
        <f t="shared" si="1"/>
        <v>100</v>
      </c>
      <c r="C103" s="172"/>
      <c r="D103" s="277"/>
    </row>
    <row r="104" spans="2:4" x14ac:dyDescent="0.4">
      <c r="B104" s="132">
        <f t="shared" si="1"/>
        <v>101</v>
      </c>
      <c r="C104" s="172"/>
      <c r="D104" s="277"/>
    </row>
    <row r="105" spans="2:4" x14ac:dyDescent="0.4">
      <c r="B105" s="132">
        <f t="shared" si="1"/>
        <v>102</v>
      </c>
      <c r="C105" s="172"/>
      <c r="D105" s="277"/>
    </row>
    <row r="106" spans="2:4" x14ac:dyDescent="0.4">
      <c r="B106" s="132">
        <f t="shared" si="1"/>
        <v>103</v>
      </c>
      <c r="C106" s="172"/>
      <c r="D106" s="277"/>
    </row>
    <row r="107" spans="2:4" x14ac:dyDescent="0.4">
      <c r="B107" s="132">
        <f t="shared" si="1"/>
        <v>104</v>
      </c>
      <c r="C107" s="172"/>
      <c r="D107" s="277"/>
    </row>
    <row r="108" spans="2:4" x14ac:dyDescent="0.4">
      <c r="B108" s="132">
        <f t="shared" si="1"/>
        <v>105</v>
      </c>
      <c r="C108" s="172"/>
      <c r="D108" s="277"/>
    </row>
    <row r="109" spans="2:4" x14ac:dyDescent="0.4">
      <c r="B109" s="132">
        <f t="shared" si="1"/>
        <v>106</v>
      </c>
      <c r="C109" s="172"/>
      <c r="D109" s="277"/>
    </row>
    <row r="110" spans="2:4" x14ac:dyDescent="0.4">
      <c r="B110" s="132">
        <f t="shared" si="1"/>
        <v>107</v>
      </c>
      <c r="C110" s="172"/>
      <c r="D110" s="277"/>
    </row>
    <row r="111" spans="2:4" x14ac:dyDescent="0.4">
      <c r="B111" s="132">
        <f t="shared" si="1"/>
        <v>108</v>
      </c>
      <c r="C111" s="172"/>
      <c r="D111" s="277"/>
    </row>
    <row r="112" spans="2:4" x14ac:dyDescent="0.4">
      <c r="B112" s="132">
        <f t="shared" si="1"/>
        <v>109</v>
      </c>
      <c r="C112" s="172"/>
      <c r="D112" s="277"/>
    </row>
    <row r="113" spans="2:4" x14ac:dyDescent="0.4">
      <c r="B113" s="132">
        <f t="shared" si="1"/>
        <v>110</v>
      </c>
      <c r="C113" s="172"/>
      <c r="D113" s="277"/>
    </row>
    <row r="114" spans="2:4" x14ac:dyDescent="0.4">
      <c r="B114" s="132">
        <f t="shared" si="1"/>
        <v>111</v>
      </c>
      <c r="C114" s="172"/>
      <c r="D114" s="277"/>
    </row>
    <row r="115" spans="2:4" x14ac:dyDescent="0.4">
      <c r="B115" s="132">
        <f t="shared" si="1"/>
        <v>112</v>
      </c>
      <c r="C115" s="172"/>
      <c r="D115" s="277"/>
    </row>
    <row r="116" spans="2:4" x14ac:dyDescent="0.4">
      <c r="B116" s="132">
        <f t="shared" si="1"/>
        <v>113</v>
      </c>
      <c r="C116" s="172"/>
      <c r="D116" s="277"/>
    </row>
    <row r="117" spans="2:4" x14ac:dyDescent="0.4">
      <c r="B117" s="132">
        <f t="shared" si="1"/>
        <v>114</v>
      </c>
      <c r="C117" s="172"/>
      <c r="D117" s="277"/>
    </row>
    <row r="118" spans="2:4" x14ac:dyDescent="0.4">
      <c r="B118" s="132">
        <f t="shared" si="1"/>
        <v>115</v>
      </c>
      <c r="C118" s="172"/>
      <c r="D118" s="277"/>
    </row>
    <row r="119" spans="2:4" x14ac:dyDescent="0.4">
      <c r="B119" s="132">
        <f t="shared" si="1"/>
        <v>116</v>
      </c>
      <c r="C119" s="172"/>
      <c r="D119" s="277"/>
    </row>
    <row r="120" spans="2:4" x14ac:dyDescent="0.4">
      <c r="B120" s="132">
        <f t="shared" si="1"/>
        <v>117</v>
      </c>
      <c r="C120" s="172"/>
      <c r="D120" s="277"/>
    </row>
    <row r="121" spans="2:4" x14ac:dyDescent="0.4">
      <c r="B121" s="132">
        <f t="shared" si="1"/>
        <v>118</v>
      </c>
      <c r="C121" s="172"/>
      <c r="D121" s="277"/>
    </row>
    <row r="122" spans="2:4" x14ac:dyDescent="0.4">
      <c r="B122" s="132">
        <f t="shared" si="1"/>
        <v>119</v>
      </c>
      <c r="C122" s="172"/>
      <c r="D122" s="277"/>
    </row>
    <row r="123" spans="2:4" x14ac:dyDescent="0.4">
      <c r="B123" s="132">
        <f t="shared" si="1"/>
        <v>120</v>
      </c>
      <c r="C123" s="172"/>
      <c r="D123" s="277"/>
    </row>
    <row r="124" spans="2:4" x14ac:dyDescent="0.4">
      <c r="B124" s="132">
        <f t="shared" si="1"/>
        <v>121</v>
      </c>
      <c r="C124" s="172"/>
      <c r="D124" s="277"/>
    </row>
    <row r="125" spans="2:4" x14ac:dyDescent="0.4">
      <c r="B125" s="132">
        <f t="shared" si="1"/>
        <v>122</v>
      </c>
      <c r="C125" s="172"/>
      <c r="D125" s="277"/>
    </row>
    <row r="126" spans="2:4" x14ac:dyDescent="0.4">
      <c r="B126" s="132">
        <f t="shared" si="1"/>
        <v>123</v>
      </c>
      <c r="C126" s="172"/>
      <c r="D126" s="277"/>
    </row>
    <row r="127" spans="2:4" x14ac:dyDescent="0.4">
      <c r="B127" s="132">
        <f t="shared" si="1"/>
        <v>124</v>
      </c>
      <c r="C127" s="172"/>
      <c r="D127" s="277"/>
    </row>
    <row r="128" spans="2:4" x14ac:dyDescent="0.4">
      <c r="B128" s="132">
        <f t="shared" si="1"/>
        <v>125</v>
      </c>
      <c r="C128" s="172"/>
      <c r="D128" s="277"/>
    </row>
    <row r="129" spans="2:4" x14ac:dyDescent="0.4">
      <c r="B129" s="132">
        <f t="shared" si="1"/>
        <v>126</v>
      </c>
      <c r="C129" s="172"/>
      <c r="D129" s="277"/>
    </row>
    <row r="130" spans="2:4" x14ac:dyDescent="0.4">
      <c r="B130" s="132">
        <f t="shared" si="1"/>
        <v>127</v>
      </c>
      <c r="C130" s="172"/>
      <c r="D130" s="277"/>
    </row>
    <row r="131" spans="2:4" x14ac:dyDescent="0.4">
      <c r="B131" s="132">
        <f t="shared" si="1"/>
        <v>128</v>
      </c>
      <c r="C131" s="172"/>
      <c r="D131" s="277"/>
    </row>
    <row r="132" spans="2:4" x14ac:dyDescent="0.4">
      <c r="B132" s="132">
        <f t="shared" si="1"/>
        <v>129</v>
      </c>
      <c r="C132" s="172"/>
      <c r="D132" s="277"/>
    </row>
    <row r="133" spans="2:4" x14ac:dyDescent="0.4">
      <c r="B133" s="132">
        <f t="shared" ref="B133:B196" si="2">ROW()-3</f>
        <v>130</v>
      </c>
      <c r="C133" s="172"/>
      <c r="D133" s="277"/>
    </row>
    <row r="134" spans="2:4" x14ac:dyDescent="0.4">
      <c r="B134" s="132">
        <f t="shared" si="2"/>
        <v>131</v>
      </c>
      <c r="C134" s="172"/>
      <c r="D134" s="277"/>
    </row>
    <row r="135" spans="2:4" x14ac:dyDescent="0.4">
      <c r="B135" s="132">
        <f t="shared" si="2"/>
        <v>132</v>
      </c>
      <c r="C135" s="172"/>
      <c r="D135" s="277"/>
    </row>
    <row r="136" spans="2:4" x14ac:dyDescent="0.4">
      <c r="B136" s="132">
        <f t="shared" si="2"/>
        <v>133</v>
      </c>
      <c r="C136" s="172"/>
      <c r="D136" s="277"/>
    </row>
    <row r="137" spans="2:4" x14ac:dyDescent="0.4">
      <c r="B137" s="132">
        <f t="shared" si="2"/>
        <v>134</v>
      </c>
      <c r="C137" s="172"/>
      <c r="D137" s="277"/>
    </row>
    <row r="138" spans="2:4" x14ac:dyDescent="0.4">
      <c r="B138" s="132">
        <f t="shared" si="2"/>
        <v>135</v>
      </c>
      <c r="C138" s="172"/>
      <c r="D138" s="277"/>
    </row>
    <row r="139" spans="2:4" x14ac:dyDescent="0.4">
      <c r="B139" s="132">
        <f t="shared" si="2"/>
        <v>136</v>
      </c>
      <c r="C139" s="172"/>
      <c r="D139" s="277"/>
    </row>
    <row r="140" spans="2:4" x14ac:dyDescent="0.4">
      <c r="B140" s="132">
        <f t="shared" si="2"/>
        <v>137</v>
      </c>
      <c r="C140" s="172"/>
      <c r="D140" s="277"/>
    </row>
    <row r="141" spans="2:4" x14ac:dyDescent="0.4">
      <c r="B141" s="132">
        <f t="shared" si="2"/>
        <v>138</v>
      </c>
      <c r="C141" s="172"/>
      <c r="D141" s="277"/>
    </row>
    <row r="142" spans="2:4" x14ac:dyDescent="0.4">
      <c r="B142" s="132">
        <f t="shared" si="2"/>
        <v>139</v>
      </c>
      <c r="C142" s="172"/>
      <c r="D142" s="277"/>
    </row>
    <row r="143" spans="2:4" x14ac:dyDescent="0.4">
      <c r="B143" s="132">
        <f t="shared" si="2"/>
        <v>140</v>
      </c>
      <c r="C143" s="172"/>
      <c r="D143" s="277"/>
    </row>
    <row r="144" spans="2:4" x14ac:dyDescent="0.4">
      <c r="B144" s="132">
        <f t="shared" si="2"/>
        <v>141</v>
      </c>
      <c r="C144" s="172"/>
      <c r="D144" s="277"/>
    </row>
    <row r="145" spans="2:4" x14ac:dyDescent="0.4">
      <c r="B145" s="132">
        <f t="shared" si="2"/>
        <v>142</v>
      </c>
      <c r="C145" s="172"/>
      <c r="D145" s="277"/>
    </row>
    <row r="146" spans="2:4" x14ac:dyDescent="0.4">
      <c r="B146" s="132">
        <f t="shared" si="2"/>
        <v>143</v>
      </c>
      <c r="C146" s="172"/>
      <c r="D146" s="277"/>
    </row>
    <row r="147" spans="2:4" x14ac:dyDescent="0.4">
      <c r="B147" s="132">
        <f t="shared" si="2"/>
        <v>144</v>
      </c>
      <c r="C147" s="172"/>
      <c r="D147" s="277"/>
    </row>
    <row r="148" spans="2:4" x14ac:dyDescent="0.4">
      <c r="B148" s="132">
        <f t="shared" si="2"/>
        <v>145</v>
      </c>
      <c r="C148" s="172"/>
      <c r="D148" s="277"/>
    </row>
    <row r="149" spans="2:4" x14ac:dyDescent="0.4">
      <c r="B149" s="132">
        <f t="shared" si="2"/>
        <v>146</v>
      </c>
      <c r="C149" s="172"/>
      <c r="D149" s="277"/>
    </row>
    <row r="150" spans="2:4" x14ac:dyDescent="0.4">
      <c r="B150" s="132">
        <f t="shared" si="2"/>
        <v>147</v>
      </c>
      <c r="C150" s="172"/>
      <c r="D150" s="277"/>
    </row>
    <row r="151" spans="2:4" x14ac:dyDescent="0.4">
      <c r="B151" s="132">
        <f t="shared" si="2"/>
        <v>148</v>
      </c>
      <c r="C151" s="172"/>
      <c r="D151" s="277"/>
    </row>
    <row r="152" spans="2:4" x14ac:dyDescent="0.4">
      <c r="B152" s="132">
        <f t="shared" si="2"/>
        <v>149</v>
      </c>
      <c r="C152" s="172"/>
      <c r="D152" s="277"/>
    </row>
    <row r="153" spans="2:4" x14ac:dyDescent="0.4">
      <c r="B153" s="132">
        <f t="shared" si="2"/>
        <v>150</v>
      </c>
      <c r="C153" s="172"/>
      <c r="D153" s="277"/>
    </row>
    <row r="154" spans="2:4" x14ac:dyDescent="0.4">
      <c r="B154" s="132">
        <f t="shared" si="2"/>
        <v>151</v>
      </c>
      <c r="C154" s="172"/>
      <c r="D154" s="277"/>
    </row>
    <row r="155" spans="2:4" x14ac:dyDescent="0.4">
      <c r="B155" s="132">
        <f t="shared" si="2"/>
        <v>152</v>
      </c>
      <c r="C155" s="172"/>
      <c r="D155" s="277"/>
    </row>
    <row r="156" spans="2:4" x14ac:dyDescent="0.4">
      <c r="B156" s="132">
        <f t="shared" si="2"/>
        <v>153</v>
      </c>
      <c r="C156" s="172"/>
      <c r="D156" s="277"/>
    </row>
    <row r="157" spans="2:4" x14ac:dyDescent="0.4">
      <c r="B157" s="132">
        <f t="shared" si="2"/>
        <v>154</v>
      </c>
      <c r="C157" s="172"/>
      <c r="D157" s="277"/>
    </row>
    <row r="158" spans="2:4" x14ac:dyDescent="0.4">
      <c r="B158" s="132">
        <f t="shared" si="2"/>
        <v>155</v>
      </c>
      <c r="C158" s="172"/>
      <c r="D158" s="277"/>
    </row>
    <row r="159" spans="2:4" x14ac:dyDescent="0.4">
      <c r="B159" s="132">
        <f t="shared" si="2"/>
        <v>156</v>
      </c>
      <c r="C159" s="172"/>
      <c r="D159" s="277"/>
    </row>
    <row r="160" spans="2:4" x14ac:dyDescent="0.4">
      <c r="B160" s="132">
        <f t="shared" si="2"/>
        <v>157</v>
      </c>
      <c r="C160" s="172"/>
      <c r="D160" s="277"/>
    </row>
    <row r="161" spans="2:4" x14ac:dyDescent="0.4">
      <c r="B161" s="132">
        <f t="shared" si="2"/>
        <v>158</v>
      </c>
      <c r="C161" s="172"/>
      <c r="D161" s="277"/>
    </row>
    <row r="162" spans="2:4" x14ac:dyDescent="0.4">
      <c r="B162" s="132">
        <f t="shared" si="2"/>
        <v>159</v>
      </c>
      <c r="C162" s="172"/>
      <c r="D162" s="277"/>
    </row>
    <row r="163" spans="2:4" x14ac:dyDescent="0.4">
      <c r="B163" s="132">
        <f t="shared" si="2"/>
        <v>160</v>
      </c>
      <c r="C163" s="172"/>
      <c r="D163" s="277"/>
    </row>
    <row r="164" spans="2:4" x14ac:dyDescent="0.4">
      <c r="B164" s="132">
        <f t="shared" si="2"/>
        <v>161</v>
      </c>
      <c r="C164" s="172"/>
      <c r="D164" s="277"/>
    </row>
    <row r="165" spans="2:4" x14ac:dyDescent="0.4">
      <c r="B165" s="132">
        <f t="shared" si="2"/>
        <v>162</v>
      </c>
      <c r="C165" s="172"/>
      <c r="D165" s="277"/>
    </row>
    <row r="166" spans="2:4" x14ac:dyDescent="0.4">
      <c r="B166" s="132">
        <f t="shared" si="2"/>
        <v>163</v>
      </c>
      <c r="C166" s="172"/>
      <c r="D166" s="277"/>
    </row>
    <row r="167" spans="2:4" x14ac:dyDescent="0.4">
      <c r="B167" s="132">
        <f t="shared" si="2"/>
        <v>164</v>
      </c>
      <c r="C167" s="172"/>
      <c r="D167" s="277"/>
    </row>
    <row r="168" spans="2:4" x14ac:dyDescent="0.4">
      <c r="B168" s="132">
        <f t="shared" si="2"/>
        <v>165</v>
      </c>
      <c r="C168" s="172"/>
      <c r="D168" s="277"/>
    </row>
    <row r="169" spans="2:4" x14ac:dyDescent="0.4">
      <c r="B169" s="132">
        <f t="shared" si="2"/>
        <v>166</v>
      </c>
      <c r="C169" s="172"/>
      <c r="D169" s="277"/>
    </row>
    <row r="170" spans="2:4" x14ac:dyDescent="0.4">
      <c r="B170" s="132">
        <f t="shared" si="2"/>
        <v>167</v>
      </c>
      <c r="C170" s="172"/>
      <c r="D170" s="277"/>
    </row>
    <row r="171" spans="2:4" x14ac:dyDescent="0.4">
      <c r="B171" s="132">
        <f t="shared" si="2"/>
        <v>168</v>
      </c>
      <c r="C171" s="172"/>
      <c r="D171" s="277"/>
    </row>
    <row r="172" spans="2:4" x14ac:dyDescent="0.4">
      <c r="B172" s="132">
        <f t="shared" si="2"/>
        <v>169</v>
      </c>
      <c r="C172" s="172"/>
      <c r="D172" s="277"/>
    </row>
    <row r="173" spans="2:4" x14ac:dyDescent="0.4">
      <c r="B173" s="132">
        <f t="shared" si="2"/>
        <v>170</v>
      </c>
      <c r="C173" s="172"/>
      <c r="D173" s="277"/>
    </row>
    <row r="174" spans="2:4" x14ac:dyDescent="0.4">
      <c r="B174" s="132">
        <f t="shared" si="2"/>
        <v>171</v>
      </c>
      <c r="C174" s="172"/>
      <c r="D174" s="277"/>
    </row>
    <row r="175" spans="2:4" x14ac:dyDescent="0.4">
      <c r="B175" s="132">
        <f t="shared" si="2"/>
        <v>172</v>
      </c>
      <c r="C175" s="172"/>
      <c r="D175" s="277"/>
    </row>
    <row r="176" spans="2:4" x14ac:dyDescent="0.4">
      <c r="B176" s="132">
        <f t="shared" si="2"/>
        <v>173</v>
      </c>
      <c r="C176" s="172"/>
      <c r="D176" s="277"/>
    </row>
    <row r="177" spans="2:4" x14ac:dyDescent="0.4">
      <c r="B177" s="132">
        <f t="shared" si="2"/>
        <v>174</v>
      </c>
      <c r="C177" s="172"/>
      <c r="D177" s="277"/>
    </row>
    <row r="178" spans="2:4" x14ac:dyDescent="0.4">
      <c r="B178" s="132">
        <f t="shared" si="2"/>
        <v>175</v>
      </c>
      <c r="C178" s="172"/>
      <c r="D178" s="277"/>
    </row>
    <row r="179" spans="2:4" x14ac:dyDescent="0.4">
      <c r="B179" s="132">
        <f t="shared" si="2"/>
        <v>176</v>
      </c>
      <c r="C179" s="172"/>
      <c r="D179" s="277"/>
    </row>
    <row r="180" spans="2:4" x14ac:dyDescent="0.4">
      <c r="B180" s="132">
        <f t="shared" si="2"/>
        <v>177</v>
      </c>
      <c r="C180" s="172"/>
      <c r="D180" s="277"/>
    </row>
    <row r="181" spans="2:4" x14ac:dyDescent="0.4">
      <c r="B181" s="132">
        <f t="shared" si="2"/>
        <v>178</v>
      </c>
      <c r="C181" s="172"/>
      <c r="D181" s="277"/>
    </row>
    <row r="182" spans="2:4" x14ac:dyDescent="0.4">
      <c r="B182" s="132">
        <f t="shared" si="2"/>
        <v>179</v>
      </c>
      <c r="C182" s="172"/>
      <c r="D182" s="277"/>
    </row>
    <row r="183" spans="2:4" x14ac:dyDescent="0.4">
      <c r="B183" s="132">
        <f t="shared" si="2"/>
        <v>180</v>
      </c>
      <c r="C183" s="172"/>
      <c r="D183" s="277"/>
    </row>
    <row r="184" spans="2:4" x14ac:dyDescent="0.4">
      <c r="B184" s="132">
        <f t="shared" si="2"/>
        <v>181</v>
      </c>
      <c r="C184" s="172"/>
      <c r="D184" s="277"/>
    </row>
    <row r="185" spans="2:4" x14ac:dyDescent="0.4">
      <c r="B185" s="132">
        <f t="shared" si="2"/>
        <v>182</v>
      </c>
      <c r="C185" s="172"/>
      <c r="D185" s="277"/>
    </row>
    <row r="186" spans="2:4" x14ac:dyDescent="0.4">
      <c r="B186" s="132">
        <f t="shared" si="2"/>
        <v>183</v>
      </c>
      <c r="C186" s="172"/>
      <c r="D186" s="277"/>
    </row>
    <row r="187" spans="2:4" x14ac:dyDescent="0.4">
      <c r="B187" s="132">
        <f t="shared" si="2"/>
        <v>184</v>
      </c>
      <c r="C187" s="172"/>
      <c r="D187" s="277"/>
    </row>
    <row r="188" spans="2:4" x14ac:dyDescent="0.4">
      <c r="B188" s="132">
        <f t="shared" si="2"/>
        <v>185</v>
      </c>
      <c r="C188" s="172"/>
      <c r="D188" s="277"/>
    </row>
    <row r="189" spans="2:4" x14ac:dyDescent="0.4">
      <c r="B189" s="132">
        <f t="shared" si="2"/>
        <v>186</v>
      </c>
      <c r="C189" s="172"/>
      <c r="D189" s="277"/>
    </row>
    <row r="190" spans="2:4" x14ac:dyDescent="0.4">
      <c r="B190" s="132">
        <f t="shared" si="2"/>
        <v>187</v>
      </c>
      <c r="C190" s="172"/>
      <c r="D190" s="277"/>
    </row>
    <row r="191" spans="2:4" x14ac:dyDescent="0.4">
      <c r="B191" s="132">
        <f t="shared" si="2"/>
        <v>188</v>
      </c>
      <c r="C191" s="172"/>
      <c r="D191" s="277"/>
    </row>
    <row r="192" spans="2:4" x14ac:dyDescent="0.4">
      <c r="B192" s="132">
        <f t="shared" si="2"/>
        <v>189</v>
      </c>
      <c r="C192" s="172"/>
      <c r="D192" s="277"/>
    </row>
    <row r="193" spans="2:4" x14ac:dyDescent="0.4">
      <c r="B193" s="132">
        <f t="shared" si="2"/>
        <v>190</v>
      </c>
      <c r="C193" s="172"/>
      <c r="D193" s="277"/>
    </row>
    <row r="194" spans="2:4" x14ac:dyDescent="0.4">
      <c r="B194" s="132">
        <f t="shared" si="2"/>
        <v>191</v>
      </c>
      <c r="C194" s="172"/>
      <c r="D194" s="277"/>
    </row>
    <row r="195" spans="2:4" x14ac:dyDescent="0.4">
      <c r="B195" s="132">
        <f t="shared" si="2"/>
        <v>192</v>
      </c>
      <c r="C195" s="172"/>
      <c r="D195" s="277"/>
    </row>
    <row r="196" spans="2:4" x14ac:dyDescent="0.4">
      <c r="B196" s="132">
        <f t="shared" si="2"/>
        <v>193</v>
      </c>
      <c r="C196" s="172"/>
      <c r="D196" s="277"/>
    </row>
    <row r="197" spans="2:4" x14ac:dyDescent="0.4">
      <c r="B197" s="132">
        <f t="shared" ref="B197:B260" si="3">ROW()-3</f>
        <v>194</v>
      </c>
      <c r="C197" s="172"/>
      <c r="D197" s="277"/>
    </row>
    <row r="198" spans="2:4" x14ac:dyDescent="0.4">
      <c r="B198" s="132">
        <f t="shared" si="3"/>
        <v>195</v>
      </c>
      <c r="C198" s="172"/>
      <c r="D198" s="277"/>
    </row>
    <row r="199" spans="2:4" x14ac:dyDescent="0.4">
      <c r="B199" s="132">
        <f t="shared" si="3"/>
        <v>196</v>
      </c>
      <c r="C199" s="172"/>
      <c r="D199" s="277"/>
    </row>
    <row r="200" spans="2:4" x14ac:dyDescent="0.4">
      <c r="B200" s="132">
        <f t="shared" si="3"/>
        <v>197</v>
      </c>
      <c r="C200" s="172"/>
      <c r="D200" s="277"/>
    </row>
    <row r="201" spans="2:4" x14ac:dyDescent="0.4">
      <c r="B201" s="132">
        <f t="shared" si="3"/>
        <v>198</v>
      </c>
      <c r="C201" s="172"/>
      <c r="D201" s="277"/>
    </row>
    <row r="202" spans="2:4" x14ac:dyDescent="0.4">
      <c r="B202" s="132">
        <f t="shared" si="3"/>
        <v>199</v>
      </c>
      <c r="C202" s="172"/>
      <c r="D202" s="277"/>
    </row>
    <row r="203" spans="2:4" x14ac:dyDescent="0.4">
      <c r="B203" s="132">
        <f t="shared" si="3"/>
        <v>200</v>
      </c>
      <c r="C203" s="172"/>
      <c r="D203" s="277"/>
    </row>
    <row r="204" spans="2:4" x14ac:dyDescent="0.4">
      <c r="B204" s="132">
        <f t="shared" si="3"/>
        <v>201</v>
      </c>
      <c r="C204" s="172"/>
      <c r="D204" s="277"/>
    </row>
    <row r="205" spans="2:4" x14ac:dyDescent="0.4">
      <c r="B205" s="132">
        <f t="shared" si="3"/>
        <v>202</v>
      </c>
      <c r="C205" s="172"/>
      <c r="D205" s="277"/>
    </row>
    <row r="206" spans="2:4" x14ac:dyDescent="0.4">
      <c r="B206" s="132">
        <f t="shared" si="3"/>
        <v>203</v>
      </c>
      <c r="C206" s="172"/>
      <c r="D206" s="277"/>
    </row>
    <row r="207" spans="2:4" x14ac:dyDescent="0.4">
      <c r="B207" s="132">
        <f t="shared" si="3"/>
        <v>204</v>
      </c>
      <c r="C207" s="172"/>
      <c r="D207" s="277"/>
    </row>
    <row r="208" spans="2:4" x14ac:dyDescent="0.4">
      <c r="B208" s="132">
        <f t="shared" si="3"/>
        <v>205</v>
      </c>
      <c r="C208" s="172"/>
      <c r="D208" s="277"/>
    </row>
    <row r="209" spans="2:4" x14ac:dyDescent="0.4">
      <c r="B209" s="132">
        <f t="shared" si="3"/>
        <v>206</v>
      </c>
      <c r="C209" s="172"/>
      <c r="D209" s="277"/>
    </row>
    <row r="210" spans="2:4" x14ac:dyDescent="0.4">
      <c r="B210" s="132">
        <f t="shared" si="3"/>
        <v>207</v>
      </c>
      <c r="C210" s="172"/>
      <c r="D210" s="277"/>
    </row>
    <row r="211" spans="2:4" x14ac:dyDescent="0.4">
      <c r="B211" s="132">
        <f t="shared" si="3"/>
        <v>208</v>
      </c>
      <c r="C211" s="172"/>
      <c r="D211" s="277"/>
    </row>
    <row r="212" spans="2:4" x14ac:dyDescent="0.4">
      <c r="B212" s="132">
        <f t="shared" si="3"/>
        <v>209</v>
      </c>
      <c r="C212" s="172"/>
      <c r="D212" s="277"/>
    </row>
    <row r="213" spans="2:4" x14ac:dyDescent="0.4">
      <c r="B213" s="132">
        <f t="shared" si="3"/>
        <v>210</v>
      </c>
      <c r="C213" s="172"/>
      <c r="D213" s="277"/>
    </row>
    <row r="214" spans="2:4" x14ac:dyDescent="0.4">
      <c r="B214" s="132">
        <f t="shared" si="3"/>
        <v>211</v>
      </c>
      <c r="C214" s="172"/>
      <c r="D214" s="277"/>
    </row>
    <row r="215" spans="2:4" x14ac:dyDescent="0.4">
      <c r="B215" s="132">
        <f t="shared" si="3"/>
        <v>212</v>
      </c>
      <c r="C215" s="172"/>
      <c r="D215" s="277"/>
    </row>
    <row r="216" spans="2:4" x14ac:dyDescent="0.4">
      <c r="B216" s="132">
        <f t="shared" si="3"/>
        <v>213</v>
      </c>
      <c r="C216" s="172"/>
      <c r="D216" s="277"/>
    </row>
    <row r="217" spans="2:4" x14ac:dyDescent="0.4">
      <c r="B217" s="132">
        <f t="shared" si="3"/>
        <v>214</v>
      </c>
      <c r="C217" s="172"/>
      <c r="D217" s="277"/>
    </row>
    <row r="218" spans="2:4" x14ac:dyDescent="0.4">
      <c r="B218" s="132">
        <f t="shared" si="3"/>
        <v>215</v>
      </c>
      <c r="C218" s="172"/>
      <c r="D218" s="277"/>
    </row>
    <row r="219" spans="2:4" x14ac:dyDescent="0.4">
      <c r="B219" s="132">
        <f t="shared" si="3"/>
        <v>216</v>
      </c>
      <c r="C219" s="172"/>
      <c r="D219" s="277"/>
    </row>
    <row r="220" spans="2:4" x14ac:dyDescent="0.4">
      <c r="B220" s="132">
        <f t="shared" si="3"/>
        <v>217</v>
      </c>
      <c r="C220" s="172"/>
      <c r="D220" s="277"/>
    </row>
    <row r="221" spans="2:4" x14ac:dyDescent="0.4">
      <c r="B221" s="132">
        <f t="shared" si="3"/>
        <v>218</v>
      </c>
      <c r="C221" s="172"/>
      <c r="D221" s="277"/>
    </row>
    <row r="222" spans="2:4" x14ac:dyDescent="0.4">
      <c r="B222" s="132">
        <f t="shared" si="3"/>
        <v>219</v>
      </c>
      <c r="C222" s="172"/>
      <c r="D222" s="277"/>
    </row>
    <row r="223" spans="2:4" x14ac:dyDescent="0.4">
      <c r="B223" s="132">
        <f t="shared" si="3"/>
        <v>220</v>
      </c>
      <c r="C223" s="172"/>
      <c r="D223" s="277"/>
    </row>
    <row r="224" spans="2:4" x14ac:dyDescent="0.4">
      <c r="B224" s="132">
        <f t="shared" si="3"/>
        <v>221</v>
      </c>
      <c r="C224" s="172"/>
      <c r="D224" s="277"/>
    </row>
    <row r="225" spans="2:4" x14ac:dyDescent="0.4">
      <c r="B225" s="132">
        <f t="shared" si="3"/>
        <v>222</v>
      </c>
      <c r="C225" s="172"/>
      <c r="D225" s="277"/>
    </row>
    <row r="226" spans="2:4" x14ac:dyDescent="0.4">
      <c r="B226" s="132">
        <f t="shared" si="3"/>
        <v>223</v>
      </c>
      <c r="C226" s="172"/>
      <c r="D226" s="277"/>
    </row>
    <row r="227" spans="2:4" x14ac:dyDescent="0.4">
      <c r="B227" s="132">
        <f t="shared" si="3"/>
        <v>224</v>
      </c>
      <c r="C227" s="172"/>
      <c r="D227" s="277"/>
    </row>
    <row r="228" spans="2:4" x14ac:dyDescent="0.4">
      <c r="B228" s="132">
        <f t="shared" si="3"/>
        <v>225</v>
      </c>
      <c r="C228" s="172"/>
      <c r="D228" s="277"/>
    </row>
    <row r="229" spans="2:4" x14ac:dyDescent="0.4">
      <c r="B229" s="132">
        <f t="shared" si="3"/>
        <v>226</v>
      </c>
      <c r="C229" s="172"/>
      <c r="D229" s="277"/>
    </row>
    <row r="230" spans="2:4" x14ac:dyDescent="0.4">
      <c r="B230" s="132">
        <f t="shared" si="3"/>
        <v>227</v>
      </c>
      <c r="C230" s="172"/>
      <c r="D230" s="277"/>
    </row>
    <row r="231" spans="2:4" x14ac:dyDescent="0.4">
      <c r="B231" s="132">
        <f t="shared" si="3"/>
        <v>228</v>
      </c>
      <c r="C231" s="172"/>
      <c r="D231" s="277"/>
    </row>
    <row r="232" spans="2:4" x14ac:dyDescent="0.4">
      <c r="B232" s="132">
        <f t="shared" si="3"/>
        <v>229</v>
      </c>
      <c r="C232" s="172"/>
      <c r="D232" s="277"/>
    </row>
    <row r="233" spans="2:4" x14ac:dyDescent="0.4">
      <c r="B233" s="132">
        <f t="shared" si="3"/>
        <v>230</v>
      </c>
      <c r="C233" s="172"/>
      <c r="D233" s="277"/>
    </row>
    <row r="234" spans="2:4" x14ac:dyDescent="0.4">
      <c r="B234" s="132">
        <f t="shared" si="3"/>
        <v>231</v>
      </c>
      <c r="C234" s="172"/>
      <c r="D234" s="277"/>
    </row>
    <row r="235" spans="2:4" x14ac:dyDescent="0.4">
      <c r="B235" s="132">
        <f t="shared" si="3"/>
        <v>232</v>
      </c>
      <c r="C235" s="172"/>
      <c r="D235" s="277"/>
    </row>
    <row r="236" spans="2:4" x14ac:dyDescent="0.4">
      <c r="B236" s="132">
        <f t="shared" si="3"/>
        <v>233</v>
      </c>
      <c r="C236" s="172"/>
      <c r="D236" s="277"/>
    </row>
    <row r="237" spans="2:4" x14ac:dyDescent="0.4">
      <c r="B237" s="132">
        <f t="shared" si="3"/>
        <v>234</v>
      </c>
      <c r="C237" s="172"/>
      <c r="D237" s="277"/>
    </row>
    <row r="238" spans="2:4" x14ac:dyDescent="0.4">
      <c r="B238" s="132">
        <f t="shared" si="3"/>
        <v>235</v>
      </c>
      <c r="C238" s="172"/>
      <c r="D238" s="277"/>
    </row>
    <row r="239" spans="2:4" x14ac:dyDescent="0.4">
      <c r="B239" s="132">
        <f t="shared" si="3"/>
        <v>236</v>
      </c>
      <c r="C239" s="172"/>
      <c r="D239" s="277"/>
    </row>
    <row r="240" spans="2:4" x14ac:dyDescent="0.4">
      <c r="B240" s="132">
        <f t="shared" si="3"/>
        <v>237</v>
      </c>
      <c r="C240" s="172"/>
      <c r="D240" s="277"/>
    </row>
    <row r="241" spans="2:4" x14ac:dyDescent="0.4">
      <c r="B241" s="132">
        <f t="shared" si="3"/>
        <v>238</v>
      </c>
      <c r="C241" s="172"/>
      <c r="D241" s="277"/>
    </row>
    <row r="242" spans="2:4" x14ac:dyDescent="0.4">
      <c r="B242" s="132">
        <f t="shared" si="3"/>
        <v>239</v>
      </c>
      <c r="C242" s="172"/>
      <c r="D242" s="277"/>
    </row>
    <row r="243" spans="2:4" x14ac:dyDescent="0.4">
      <c r="B243" s="132">
        <f t="shared" si="3"/>
        <v>240</v>
      </c>
      <c r="C243" s="172"/>
      <c r="D243" s="277"/>
    </row>
    <row r="244" spans="2:4" x14ac:dyDescent="0.4">
      <c r="B244" s="132">
        <f t="shared" si="3"/>
        <v>241</v>
      </c>
      <c r="C244" s="172"/>
      <c r="D244" s="277"/>
    </row>
    <row r="245" spans="2:4" x14ac:dyDescent="0.4">
      <c r="B245" s="132">
        <f t="shared" si="3"/>
        <v>242</v>
      </c>
      <c r="C245" s="172"/>
      <c r="D245" s="277"/>
    </row>
    <row r="246" spans="2:4" x14ac:dyDescent="0.4">
      <c r="B246" s="132">
        <f t="shared" si="3"/>
        <v>243</v>
      </c>
      <c r="C246" s="172"/>
      <c r="D246" s="277"/>
    </row>
    <row r="247" spans="2:4" x14ac:dyDescent="0.4">
      <c r="B247" s="132">
        <f t="shared" si="3"/>
        <v>244</v>
      </c>
      <c r="C247" s="172"/>
      <c r="D247" s="277"/>
    </row>
    <row r="248" spans="2:4" x14ac:dyDescent="0.4">
      <c r="B248" s="132">
        <f t="shared" si="3"/>
        <v>245</v>
      </c>
      <c r="C248" s="172"/>
      <c r="D248" s="277"/>
    </row>
    <row r="249" spans="2:4" x14ac:dyDescent="0.4">
      <c r="B249" s="132">
        <f t="shared" si="3"/>
        <v>246</v>
      </c>
      <c r="C249" s="172"/>
      <c r="D249" s="277"/>
    </row>
    <row r="250" spans="2:4" x14ac:dyDescent="0.4">
      <c r="B250" s="132">
        <f t="shared" si="3"/>
        <v>247</v>
      </c>
      <c r="C250" s="172"/>
      <c r="D250" s="277"/>
    </row>
    <row r="251" spans="2:4" x14ac:dyDescent="0.4">
      <c r="B251" s="132">
        <f t="shared" si="3"/>
        <v>248</v>
      </c>
      <c r="C251" s="172"/>
      <c r="D251" s="277"/>
    </row>
    <row r="252" spans="2:4" x14ac:dyDescent="0.4">
      <c r="B252" s="132">
        <f t="shared" si="3"/>
        <v>249</v>
      </c>
      <c r="C252" s="172"/>
      <c r="D252" s="277"/>
    </row>
    <row r="253" spans="2:4" x14ac:dyDescent="0.4">
      <c r="B253" s="132">
        <f t="shared" si="3"/>
        <v>250</v>
      </c>
      <c r="C253" s="172"/>
      <c r="D253" s="277"/>
    </row>
    <row r="254" spans="2:4" x14ac:dyDescent="0.4">
      <c r="B254" s="132">
        <f t="shared" si="3"/>
        <v>251</v>
      </c>
      <c r="C254" s="172"/>
      <c r="D254" s="277"/>
    </row>
    <row r="255" spans="2:4" x14ac:dyDescent="0.4">
      <c r="B255" s="132">
        <f t="shared" si="3"/>
        <v>252</v>
      </c>
      <c r="C255" s="172"/>
      <c r="D255" s="277"/>
    </row>
    <row r="256" spans="2:4" x14ac:dyDescent="0.4">
      <c r="B256" s="132">
        <f t="shared" si="3"/>
        <v>253</v>
      </c>
      <c r="C256" s="172"/>
      <c r="D256" s="277"/>
    </row>
    <row r="257" spans="2:4" x14ac:dyDescent="0.4">
      <c r="B257" s="132">
        <f t="shared" si="3"/>
        <v>254</v>
      </c>
      <c r="C257" s="172"/>
      <c r="D257" s="277"/>
    </row>
    <row r="258" spans="2:4" x14ac:dyDescent="0.4">
      <c r="B258" s="132">
        <f t="shared" si="3"/>
        <v>255</v>
      </c>
      <c r="C258" s="172"/>
      <c r="D258" s="277"/>
    </row>
    <row r="259" spans="2:4" x14ac:dyDescent="0.4">
      <c r="B259" s="132">
        <f t="shared" si="3"/>
        <v>256</v>
      </c>
      <c r="C259" s="172"/>
      <c r="D259" s="277"/>
    </row>
    <row r="260" spans="2:4" x14ac:dyDescent="0.4">
      <c r="B260" s="132">
        <f t="shared" si="3"/>
        <v>257</v>
      </c>
      <c r="C260" s="172"/>
      <c r="D260" s="277"/>
    </row>
    <row r="261" spans="2:4" x14ac:dyDescent="0.4">
      <c r="B261" s="132">
        <f t="shared" ref="B261:B324" si="4">ROW()-3</f>
        <v>258</v>
      </c>
      <c r="C261" s="172"/>
      <c r="D261" s="277"/>
    </row>
    <row r="262" spans="2:4" x14ac:dyDescent="0.4">
      <c r="B262" s="132">
        <f t="shared" si="4"/>
        <v>259</v>
      </c>
      <c r="C262" s="172"/>
      <c r="D262" s="277"/>
    </row>
    <row r="263" spans="2:4" x14ac:dyDescent="0.4">
      <c r="B263" s="132">
        <f t="shared" si="4"/>
        <v>260</v>
      </c>
      <c r="C263" s="172"/>
      <c r="D263" s="277"/>
    </row>
    <row r="264" spans="2:4" x14ac:dyDescent="0.4">
      <c r="B264" s="132">
        <f t="shared" si="4"/>
        <v>261</v>
      </c>
      <c r="C264" s="172"/>
      <c r="D264" s="277"/>
    </row>
    <row r="265" spans="2:4" x14ac:dyDescent="0.4">
      <c r="B265" s="132">
        <f t="shared" si="4"/>
        <v>262</v>
      </c>
      <c r="C265" s="172"/>
      <c r="D265" s="277"/>
    </row>
    <row r="266" spans="2:4" x14ac:dyDescent="0.4">
      <c r="B266" s="132">
        <f t="shared" si="4"/>
        <v>263</v>
      </c>
      <c r="C266" s="172"/>
      <c r="D266" s="277"/>
    </row>
    <row r="267" spans="2:4" x14ac:dyDescent="0.4">
      <c r="B267" s="132">
        <f t="shared" si="4"/>
        <v>264</v>
      </c>
      <c r="C267" s="172"/>
      <c r="D267" s="277"/>
    </row>
    <row r="268" spans="2:4" x14ac:dyDescent="0.4">
      <c r="B268" s="132">
        <f t="shared" si="4"/>
        <v>265</v>
      </c>
      <c r="C268" s="172"/>
      <c r="D268" s="277"/>
    </row>
    <row r="269" spans="2:4" x14ac:dyDescent="0.4">
      <c r="B269" s="132">
        <f t="shared" si="4"/>
        <v>266</v>
      </c>
      <c r="C269" s="172"/>
      <c r="D269" s="277"/>
    </row>
    <row r="270" spans="2:4" x14ac:dyDescent="0.4">
      <c r="B270" s="132">
        <f t="shared" si="4"/>
        <v>267</v>
      </c>
      <c r="C270" s="172"/>
      <c r="D270" s="277"/>
    </row>
    <row r="271" spans="2:4" x14ac:dyDescent="0.4">
      <c r="B271" s="132">
        <f t="shared" si="4"/>
        <v>268</v>
      </c>
      <c r="C271" s="172"/>
      <c r="D271" s="277"/>
    </row>
    <row r="272" spans="2:4" x14ac:dyDescent="0.4">
      <c r="B272" s="132">
        <f t="shared" si="4"/>
        <v>269</v>
      </c>
      <c r="C272" s="172"/>
      <c r="D272" s="277"/>
    </row>
    <row r="273" spans="2:4" x14ac:dyDescent="0.4">
      <c r="B273" s="132">
        <f t="shared" si="4"/>
        <v>270</v>
      </c>
      <c r="C273" s="172"/>
      <c r="D273" s="277"/>
    </row>
    <row r="274" spans="2:4" x14ac:dyDescent="0.4">
      <c r="B274" s="132">
        <f t="shared" si="4"/>
        <v>271</v>
      </c>
      <c r="C274" s="172"/>
      <c r="D274" s="277"/>
    </row>
    <row r="275" spans="2:4" x14ac:dyDescent="0.4">
      <c r="B275" s="132">
        <f t="shared" si="4"/>
        <v>272</v>
      </c>
      <c r="C275" s="172"/>
      <c r="D275" s="277"/>
    </row>
    <row r="276" spans="2:4" x14ac:dyDescent="0.4">
      <c r="B276" s="132">
        <f t="shared" si="4"/>
        <v>273</v>
      </c>
      <c r="C276" s="172"/>
      <c r="D276" s="277"/>
    </row>
    <row r="277" spans="2:4" x14ac:dyDescent="0.4">
      <c r="B277" s="132">
        <f t="shared" si="4"/>
        <v>274</v>
      </c>
      <c r="C277" s="172"/>
      <c r="D277" s="277"/>
    </row>
    <row r="278" spans="2:4" x14ac:dyDescent="0.4">
      <c r="B278" s="132">
        <f t="shared" si="4"/>
        <v>275</v>
      </c>
      <c r="C278" s="172"/>
      <c r="D278" s="277"/>
    </row>
    <row r="279" spans="2:4" x14ac:dyDescent="0.4">
      <c r="B279" s="132">
        <f t="shared" si="4"/>
        <v>276</v>
      </c>
      <c r="C279" s="172"/>
      <c r="D279" s="277"/>
    </row>
    <row r="280" spans="2:4" x14ac:dyDescent="0.4">
      <c r="B280" s="132">
        <f t="shared" si="4"/>
        <v>277</v>
      </c>
      <c r="C280" s="172"/>
      <c r="D280" s="277"/>
    </row>
    <row r="281" spans="2:4" x14ac:dyDescent="0.4">
      <c r="B281" s="132">
        <f t="shared" si="4"/>
        <v>278</v>
      </c>
      <c r="C281" s="172"/>
      <c r="D281" s="277"/>
    </row>
    <row r="282" spans="2:4" x14ac:dyDescent="0.4">
      <c r="B282" s="132">
        <f t="shared" si="4"/>
        <v>279</v>
      </c>
      <c r="C282" s="172"/>
      <c r="D282" s="277"/>
    </row>
    <row r="283" spans="2:4" x14ac:dyDescent="0.4">
      <c r="B283" s="132">
        <f t="shared" si="4"/>
        <v>280</v>
      </c>
      <c r="C283" s="172"/>
      <c r="D283" s="277"/>
    </row>
    <row r="284" spans="2:4" x14ac:dyDescent="0.4">
      <c r="B284" s="132">
        <f t="shared" si="4"/>
        <v>281</v>
      </c>
      <c r="C284" s="172"/>
      <c r="D284" s="277"/>
    </row>
    <row r="285" spans="2:4" x14ac:dyDescent="0.4">
      <c r="B285" s="132">
        <f t="shared" si="4"/>
        <v>282</v>
      </c>
      <c r="C285" s="172"/>
      <c r="D285" s="277"/>
    </row>
    <row r="286" spans="2:4" x14ac:dyDescent="0.4">
      <c r="B286" s="132">
        <f t="shared" si="4"/>
        <v>283</v>
      </c>
      <c r="C286" s="172"/>
      <c r="D286" s="277"/>
    </row>
    <row r="287" spans="2:4" x14ac:dyDescent="0.4">
      <c r="B287" s="132">
        <f t="shared" si="4"/>
        <v>284</v>
      </c>
      <c r="C287" s="172"/>
      <c r="D287" s="277"/>
    </row>
    <row r="288" spans="2:4" x14ac:dyDescent="0.4">
      <c r="B288" s="132">
        <f t="shared" si="4"/>
        <v>285</v>
      </c>
      <c r="C288" s="172"/>
      <c r="D288" s="277"/>
    </row>
    <row r="289" spans="2:4" x14ac:dyDescent="0.4">
      <c r="B289" s="132">
        <f t="shared" si="4"/>
        <v>286</v>
      </c>
      <c r="C289" s="172"/>
      <c r="D289" s="277"/>
    </row>
    <row r="290" spans="2:4" x14ac:dyDescent="0.4">
      <c r="B290" s="132">
        <f t="shared" si="4"/>
        <v>287</v>
      </c>
      <c r="C290" s="172"/>
      <c r="D290" s="277"/>
    </row>
    <row r="291" spans="2:4" x14ac:dyDescent="0.4">
      <c r="B291" s="132">
        <f t="shared" si="4"/>
        <v>288</v>
      </c>
      <c r="C291" s="172"/>
      <c r="D291" s="277"/>
    </row>
    <row r="292" spans="2:4" x14ac:dyDescent="0.4">
      <c r="B292" s="132">
        <f t="shared" si="4"/>
        <v>289</v>
      </c>
      <c r="C292" s="172"/>
      <c r="D292" s="277"/>
    </row>
    <row r="293" spans="2:4" x14ac:dyDescent="0.4">
      <c r="B293" s="132">
        <f t="shared" si="4"/>
        <v>290</v>
      </c>
      <c r="C293" s="172"/>
      <c r="D293" s="277"/>
    </row>
    <row r="294" spans="2:4" x14ac:dyDescent="0.4">
      <c r="B294" s="132">
        <f t="shared" si="4"/>
        <v>291</v>
      </c>
      <c r="C294" s="172"/>
      <c r="D294" s="277"/>
    </row>
    <row r="295" spans="2:4" x14ac:dyDescent="0.4">
      <c r="B295" s="132">
        <f t="shared" si="4"/>
        <v>292</v>
      </c>
      <c r="C295" s="172"/>
      <c r="D295" s="277"/>
    </row>
    <row r="296" spans="2:4" x14ac:dyDescent="0.4">
      <c r="B296" s="132">
        <f t="shared" si="4"/>
        <v>293</v>
      </c>
      <c r="C296" s="172"/>
      <c r="D296" s="277"/>
    </row>
    <row r="297" spans="2:4" x14ac:dyDescent="0.4">
      <c r="B297" s="132">
        <f t="shared" si="4"/>
        <v>294</v>
      </c>
      <c r="C297" s="172"/>
      <c r="D297" s="277"/>
    </row>
    <row r="298" spans="2:4" x14ac:dyDescent="0.4">
      <c r="B298" s="132">
        <f t="shared" si="4"/>
        <v>295</v>
      </c>
      <c r="C298" s="172"/>
      <c r="D298" s="277"/>
    </row>
    <row r="299" spans="2:4" x14ac:dyDescent="0.4">
      <c r="B299" s="132">
        <f t="shared" si="4"/>
        <v>296</v>
      </c>
      <c r="C299" s="172"/>
      <c r="D299" s="277"/>
    </row>
    <row r="300" spans="2:4" x14ac:dyDescent="0.4">
      <c r="B300" s="132">
        <f t="shared" si="4"/>
        <v>297</v>
      </c>
      <c r="C300" s="172"/>
      <c r="D300" s="277"/>
    </row>
    <row r="301" spans="2:4" x14ac:dyDescent="0.4">
      <c r="B301" s="132">
        <f t="shared" si="4"/>
        <v>298</v>
      </c>
      <c r="C301" s="172"/>
      <c r="D301" s="277"/>
    </row>
    <row r="302" spans="2:4" x14ac:dyDescent="0.4">
      <c r="B302" s="132">
        <f t="shared" si="4"/>
        <v>299</v>
      </c>
      <c r="C302" s="172"/>
      <c r="D302" s="277"/>
    </row>
    <row r="303" spans="2:4" x14ac:dyDescent="0.4">
      <c r="B303" s="132">
        <f t="shared" si="4"/>
        <v>300</v>
      </c>
      <c r="C303" s="172"/>
      <c r="D303" s="277"/>
    </row>
    <row r="304" spans="2:4" x14ac:dyDescent="0.4">
      <c r="B304" s="132">
        <f t="shared" si="4"/>
        <v>301</v>
      </c>
      <c r="C304" s="172"/>
      <c r="D304" s="277"/>
    </row>
    <row r="305" spans="2:4" x14ac:dyDescent="0.4">
      <c r="B305" s="132">
        <f t="shared" si="4"/>
        <v>302</v>
      </c>
      <c r="C305" s="172"/>
      <c r="D305" s="277"/>
    </row>
    <row r="306" spans="2:4" x14ac:dyDescent="0.4">
      <c r="B306" s="132">
        <f t="shared" si="4"/>
        <v>303</v>
      </c>
      <c r="C306" s="172"/>
      <c r="D306" s="277"/>
    </row>
    <row r="307" spans="2:4" x14ac:dyDescent="0.4">
      <c r="B307" s="132">
        <f t="shared" si="4"/>
        <v>304</v>
      </c>
      <c r="C307" s="172"/>
      <c r="D307" s="277"/>
    </row>
    <row r="308" spans="2:4" x14ac:dyDescent="0.4">
      <c r="B308" s="132">
        <f t="shared" si="4"/>
        <v>305</v>
      </c>
      <c r="C308" s="172"/>
      <c r="D308" s="277"/>
    </row>
    <row r="309" spans="2:4" x14ac:dyDescent="0.4">
      <c r="B309" s="132">
        <f t="shared" si="4"/>
        <v>306</v>
      </c>
      <c r="C309" s="172"/>
      <c r="D309" s="277"/>
    </row>
    <row r="310" spans="2:4" x14ac:dyDescent="0.4">
      <c r="B310" s="132">
        <f t="shared" si="4"/>
        <v>307</v>
      </c>
      <c r="C310" s="172"/>
      <c r="D310" s="277"/>
    </row>
    <row r="311" spans="2:4" x14ac:dyDescent="0.4">
      <c r="B311" s="132">
        <f t="shared" si="4"/>
        <v>308</v>
      </c>
      <c r="C311" s="172"/>
      <c r="D311" s="277"/>
    </row>
    <row r="312" spans="2:4" x14ac:dyDescent="0.4">
      <c r="B312" s="132">
        <f t="shared" si="4"/>
        <v>309</v>
      </c>
      <c r="C312" s="172"/>
      <c r="D312" s="277"/>
    </row>
    <row r="313" spans="2:4" x14ac:dyDescent="0.4">
      <c r="B313" s="132">
        <f t="shared" si="4"/>
        <v>310</v>
      </c>
      <c r="C313" s="172"/>
      <c r="D313" s="277"/>
    </row>
    <row r="314" spans="2:4" x14ac:dyDescent="0.4">
      <c r="B314" s="132">
        <f t="shared" si="4"/>
        <v>311</v>
      </c>
      <c r="C314" s="172"/>
      <c r="D314" s="277"/>
    </row>
    <row r="315" spans="2:4" x14ac:dyDescent="0.4">
      <c r="B315" s="132">
        <f t="shared" si="4"/>
        <v>312</v>
      </c>
      <c r="C315" s="172"/>
      <c r="D315" s="277"/>
    </row>
    <row r="316" spans="2:4" x14ac:dyDescent="0.4">
      <c r="B316" s="132">
        <f t="shared" si="4"/>
        <v>313</v>
      </c>
      <c r="C316" s="172"/>
      <c r="D316" s="277"/>
    </row>
    <row r="317" spans="2:4" x14ac:dyDescent="0.4">
      <c r="B317" s="132">
        <f t="shared" si="4"/>
        <v>314</v>
      </c>
      <c r="C317" s="172"/>
      <c r="D317" s="277"/>
    </row>
    <row r="318" spans="2:4" x14ac:dyDescent="0.4">
      <c r="B318" s="132">
        <f t="shared" si="4"/>
        <v>315</v>
      </c>
      <c r="C318" s="172"/>
      <c r="D318" s="277"/>
    </row>
    <row r="319" spans="2:4" x14ac:dyDescent="0.4">
      <c r="B319" s="132">
        <f t="shared" si="4"/>
        <v>316</v>
      </c>
      <c r="C319" s="172"/>
      <c r="D319" s="277"/>
    </row>
    <row r="320" spans="2:4" x14ac:dyDescent="0.4">
      <c r="B320" s="132">
        <f t="shared" si="4"/>
        <v>317</v>
      </c>
      <c r="C320" s="172"/>
      <c r="D320" s="277"/>
    </row>
    <row r="321" spans="2:4" x14ac:dyDescent="0.4">
      <c r="B321" s="132">
        <f t="shared" si="4"/>
        <v>318</v>
      </c>
      <c r="C321" s="172"/>
      <c r="D321" s="277"/>
    </row>
    <row r="322" spans="2:4" x14ac:dyDescent="0.4">
      <c r="B322" s="132">
        <f t="shared" si="4"/>
        <v>319</v>
      </c>
      <c r="C322" s="172"/>
      <c r="D322" s="277"/>
    </row>
    <row r="323" spans="2:4" x14ac:dyDescent="0.4">
      <c r="B323" s="132">
        <f t="shared" si="4"/>
        <v>320</v>
      </c>
      <c r="C323" s="172"/>
      <c r="D323" s="277"/>
    </row>
    <row r="324" spans="2:4" x14ac:dyDescent="0.4">
      <c r="B324" s="132">
        <f t="shared" si="4"/>
        <v>321</v>
      </c>
      <c r="C324" s="172"/>
      <c r="D324" s="277"/>
    </row>
    <row r="325" spans="2:4" x14ac:dyDescent="0.4">
      <c r="B325" s="132">
        <f t="shared" ref="B325:B388" si="5">ROW()-3</f>
        <v>322</v>
      </c>
      <c r="C325" s="172"/>
      <c r="D325" s="277"/>
    </row>
    <row r="326" spans="2:4" x14ac:dyDescent="0.4">
      <c r="B326" s="132">
        <f t="shared" si="5"/>
        <v>323</v>
      </c>
      <c r="C326" s="172"/>
      <c r="D326" s="277"/>
    </row>
    <row r="327" spans="2:4" x14ac:dyDescent="0.4">
      <c r="B327" s="132">
        <f t="shared" si="5"/>
        <v>324</v>
      </c>
      <c r="C327" s="172"/>
      <c r="D327" s="277"/>
    </row>
    <row r="328" spans="2:4" x14ac:dyDescent="0.4">
      <c r="B328" s="132">
        <f t="shared" si="5"/>
        <v>325</v>
      </c>
      <c r="C328" s="172"/>
      <c r="D328" s="277"/>
    </row>
    <row r="329" spans="2:4" x14ac:dyDescent="0.4">
      <c r="B329" s="132">
        <f t="shared" si="5"/>
        <v>326</v>
      </c>
      <c r="C329" s="172"/>
      <c r="D329" s="277"/>
    </row>
    <row r="330" spans="2:4" x14ac:dyDescent="0.4">
      <c r="B330" s="132">
        <f t="shared" si="5"/>
        <v>327</v>
      </c>
      <c r="C330" s="172"/>
      <c r="D330" s="277"/>
    </row>
    <row r="331" spans="2:4" x14ac:dyDescent="0.4">
      <c r="B331" s="132">
        <f t="shared" si="5"/>
        <v>328</v>
      </c>
      <c r="C331" s="172"/>
      <c r="D331" s="277"/>
    </row>
    <row r="332" spans="2:4" x14ac:dyDescent="0.4">
      <c r="B332" s="132">
        <f t="shared" si="5"/>
        <v>329</v>
      </c>
      <c r="C332" s="172"/>
      <c r="D332" s="277"/>
    </row>
    <row r="333" spans="2:4" x14ac:dyDescent="0.4">
      <c r="B333" s="132">
        <f t="shared" si="5"/>
        <v>330</v>
      </c>
      <c r="C333" s="172"/>
      <c r="D333" s="277"/>
    </row>
    <row r="334" spans="2:4" x14ac:dyDescent="0.4">
      <c r="B334" s="132">
        <f t="shared" si="5"/>
        <v>331</v>
      </c>
      <c r="C334" s="172"/>
      <c r="D334" s="277"/>
    </row>
    <row r="335" spans="2:4" x14ac:dyDescent="0.4">
      <c r="B335" s="132">
        <f t="shared" si="5"/>
        <v>332</v>
      </c>
      <c r="C335" s="172"/>
      <c r="D335" s="277"/>
    </row>
    <row r="336" spans="2:4" x14ac:dyDescent="0.4">
      <c r="B336" s="132">
        <f t="shared" si="5"/>
        <v>333</v>
      </c>
      <c r="C336" s="172"/>
      <c r="D336" s="277"/>
    </row>
    <row r="337" spans="2:4" x14ac:dyDescent="0.4">
      <c r="B337" s="132">
        <f t="shared" si="5"/>
        <v>334</v>
      </c>
      <c r="C337" s="172"/>
      <c r="D337" s="277"/>
    </row>
    <row r="338" spans="2:4" x14ac:dyDescent="0.4">
      <c r="B338" s="132">
        <f t="shared" si="5"/>
        <v>335</v>
      </c>
      <c r="C338" s="172"/>
      <c r="D338" s="277"/>
    </row>
    <row r="339" spans="2:4" x14ac:dyDescent="0.4">
      <c r="B339" s="132">
        <f t="shared" si="5"/>
        <v>336</v>
      </c>
      <c r="C339" s="172"/>
      <c r="D339" s="277"/>
    </row>
    <row r="340" spans="2:4" x14ac:dyDescent="0.4">
      <c r="B340" s="132">
        <f t="shared" si="5"/>
        <v>337</v>
      </c>
      <c r="C340" s="172"/>
      <c r="D340" s="277"/>
    </row>
    <row r="341" spans="2:4" x14ac:dyDescent="0.4">
      <c r="B341" s="132">
        <f t="shared" si="5"/>
        <v>338</v>
      </c>
      <c r="C341" s="172"/>
      <c r="D341" s="277"/>
    </row>
    <row r="342" spans="2:4" x14ac:dyDescent="0.4">
      <c r="B342" s="132">
        <f t="shared" si="5"/>
        <v>339</v>
      </c>
      <c r="C342" s="172"/>
      <c r="D342" s="277"/>
    </row>
    <row r="343" spans="2:4" x14ac:dyDescent="0.4">
      <c r="B343" s="132">
        <f t="shared" si="5"/>
        <v>340</v>
      </c>
      <c r="C343" s="172"/>
      <c r="D343" s="277"/>
    </row>
    <row r="344" spans="2:4" x14ac:dyDescent="0.4">
      <c r="B344" s="132">
        <f t="shared" si="5"/>
        <v>341</v>
      </c>
      <c r="C344" s="172"/>
      <c r="D344" s="277"/>
    </row>
    <row r="345" spans="2:4" x14ac:dyDescent="0.4">
      <c r="B345" s="132">
        <f t="shared" si="5"/>
        <v>342</v>
      </c>
      <c r="C345" s="172"/>
      <c r="D345" s="277"/>
    </row>
    <row r="346" spans="2:4" x14ac:dyDescent="0.4">
      <c r="B346" s="132">
        <f t="shared" si="5"/>
        <v>343</v>
      </c>
      <c r="C346" s="172"/>
      <c r="D346" s="277"/>
    </row>
    <row r="347" spans="2:4" x14ac:dyDescent="0.4">
      <c r="B347" s="132">
        <f t="shared" si="5"/>
        <v>344</v>
      </c>
      <c r="C347" s="172"/>
      <c r="D347" s="277"/>
    </row>
    <row r="348" spans="2:4" x14ac:dyDescent="0.4">
      <c r="B348" s="132">
        <f t="shared" si="5"/>
        <v>345</v>
      </c>
      <c r="C348" s="172"/>
      <c r="D348" s="277"/>
    </row>
    <row r="349" spans="2:4" x14ac:dyDescent="0.4">
      <c r="B349" s="132">
        <f t="shared" si="5"/>
        <v>346</v>
      </c>
      <c r="C349" s="172"/>
      <c r="D349" s="277"/>
    </row>
    <row r="350" spans="2:4" x14ac:dyDescent="0.4">
      <c r="B350" s="132">
        <f t="shared" si="5"/>
        <v>347</v>
      </c>
      <c r="C350" s="172"/>
      <c r="D350" s="277"/>
    </row>
    <row r="351" spans="2:4" x14ac:dyDescent="0.4">
      <c r="B351" s="132">
        <f t="shared" si="5"/>
        <v>348</v>
      </c>
      <c r="C351" s="172"/>
      <c r="D351" s="277"/>
    </row>
    <row r="352" spans="2:4" x14ac:dyDescent="0.4">
      <c r="B352" s="132">
        <f t="shared" si="5"/>
        <v>349</v>
      </c>
      <c r="C352" s="172"/>
      <c r="D352" s="277"/>
    </row>
    <row r="353" spans="2:4" x14ac:dyDescent="0.4">
      <c r="B353" s="132">
        <f t="shared" si="5"/>
        <v>350</v>
      </c>
      <c r="C353" s="172"/>
      <c r="D353" s="277"/>
    </row>
    <row r="354" spans="2:4" x14ac:dyDescent="0.4">
      <c r="B354" s="132">
        <f t="shared" si="5"/>
        <v>351</v>
      </c>
      <c r="C354" s="172"/>
      <c r="D354" s="277"/>
    </row>
    <row r="355" spans="2:4" x14ac:dyDescent="0.4">
      <c r="B355" s="132">
        <f t="shared" si="5"/>
        <v>352</v>
      </c>
      <c r="C355" s="172"/>
      <c r="D355" s="277"/>
    </row>
    <row r="356" spans="2:4" x14ac:dyDescent="0.4">
      <c r="B356" s="132">
        <f t="shared" si="5"/>
        <v>353</v>
      </c>
      <c r="C356" s="172"/>
      <c r="D356" s="277"/>
    </row>
    <row r="357" spans="2:4" x14ac:dyDescent="0.4">
      <c r="B357" s="132">
        <f t="shared" si="5"/>
        <v>354</v>
      </c>
      <c r="C357" s="172"/>
      <c r="D357" s="277"/>
    </row>
    <row r="358" spans="2:4" x14ac:dyDescent="0.4">
      <c r="B358" s="132">
        <f t="shared" si="5"/>
        <v>355</v>
      </c>
      <c r="C358" s="172"/>
      <c r="D358" s="277"/>
    </row>
    <row r="359" spans="2:4" x14ac:dyDescent="0.4">
      <c r="B359" s="132">
        <f t="shared" si="5"/>
        <v>356</v>
      </c>
      <c r="C359" s="172"/>
      <c r="D359" s="277"/>
    </row>
    <row r="360" spans="2:4" x14ac:dyDescent="0.4">
      <c r="B360" s="132">
        <f t="shared" si="5"/>
        <v>357</v>
      </c>
      <c r="C360" s="172"/>
      <c r="D360" s="277"/>
    </row>
    <row r="361" spans="2:4" x14ac:dyDescent="0.4">
      <c r="B361" s="132">
        <f t="shared" si="5"/>
        <v>358</v>
      </c>
      <c r="C361" s="172"/>
      <c r="D361" s="277"/>
    </row>
    <row r="362" spans="2:4" x14ac:dyDescent="0.4">
      <c r="B362" s="132">
        <f t="shared" si="5"/>
        <v>359</v>
      </c>
      <c r="C362" s="172"/>
      <c r="D362" s="277"/>
    </row>
    <row r="363" spans="2:4" x14ac:dyDescent="0.4">
      <c r="B363" s="132">
        <f t="shared" si="5"/>
        <v>360</v>
      </c>
      <c r="C363" s="172"/>
      <c r="D363" s="277"/>
    </row>
    <row r="364" spans="2:4" x14ac:dyDescent="0.4">
      <c r="B364" s="132">
        <f t="shared" si="5"/>
        <v>361</v>
      </c>
      <c r="C364" s="172"/>
      <c r="D364" s="277"/>
    </row>
    <row r="365" spans="2:4" x14ac:dyDescent="0.4">
      <c r="B365" s="132">
        <f t="shared" si="5"/>
        <v>362</v>
      </c>
      <c r="C365" s="172"/>
      <c r="D365" s="277"/>
    </row>
    <row r="366" spans="2:4" x14ac:dyDescent="0.4">
      <c r="B366" s="132">
        <f t="shared" si="5"/>
        <v>363</v>
      </c>
      <c r="C366" s="172"/>
      <c r="D366" s="277"/>
    </row>
    <row r="367" spans="2:4" x14ac:dyDescent="0.4">
      <c r="B367" s="132">
        <f t="shared" si="5"/>
        <v>364</v>
      </c>
      <c r="C367" s="172"/>
      <c r="D367" s="277"/>
    </row>
    <row r="368" spans="2:4" x14ac:dyDescent="0.4">
      <c r="B368" s="132">
        <f t="shared" si="5"/>
        <v>365</v>
      </c>
      <c r="C368" s="172"/>
      <c r="D368" s="277"/>
    </row>
    <row r="369" spans="2:4" x14ac:dyDescent="0.4">
      <c r="B369" s="132">
        <f t="shared" si="5"/>
        <v>366</v>
      </c>
      <c r="C369" s="172"/>
      <c r="D369" s="277"/>
    </row>
    <row r="370" spans="2:4" x14ac:dyDescent="0.4">
      <c r="B370" s="132">
        <f t="shared" si="5"/>
        <v>367</v>
      </c>
      <c r="C370" s="172"/>
      <c r="D370" s="277"/>
    </row>
    <row r="371" spans="2:4" x14ac:dyDescent="0.4">
      <c r="B371" s="132">
        <f t="shared" si="5"/>
        <v>368</v>
      </c>
      <c r="C371" s="172"/>
      <c r="D371" s="277"/>
    </row>
    <row r="372" spans="2:4" x14ac:dyDescent="0.4">
      <c r="B372" s="132">
        <f t="shared" si="5"/>
        <v>369</v>
      </c>
      <c r="C372" s="172"/>
      <c r="D372" s="277"/>
    </row>
    <row r="373" spans="2:4" x14ac:dyDescent="0.4">
      <c r="B373" s="132">
        <f t="shared" si="5"/>
        <v>370</v>
      </c>
      <c r="C373" s="172"/>
      <c r="D373" s="277"/>
    </row>
    <row r="374" spans="2:4" x14ac:dyDescent="0.4">
      <c r="B374" s="132">
        <f t="shared" si="5"/>
        <v>371</v>
      </c>
      <c r="C374" s="172"/>
      <c r="D374" s="277"/>
    </row>
    <row r="375" spans="2:4" x14ac:dyDescent="0.4">
      <c r="B375" s="132">
        <f t="shared" si="5"/>
        <v>372</v>
      </c>
      <c r="C375" s="172"/>
      <c r="D375" s="277"/>
    </row>
    <row r="376" spans="2:4" x14ac:dyDescent="0.4">
      <c r="B376" s="132">
        <f t="shared" si="5"/>
        <v>373</v>
      </c>
      <c r="C376" s="172"/>
      <c r="D376" s="277"/>
    </row>
    <row r="377" spans="2:4" x14ac:dyDescent="0.4">
      <c r="B377" s="132">
        <f t="shared" si="5"/>
        <v>374</v>
      </c>
      <c r="C377" s="172"/>
      <c r="D377" s="277"/>
    </row>
    <row r="378" spans="2:4" x14ac:dyDescent="0.4">
      <c r="B378" s="132">
        <f t="shared" si="5"/>
        <v>375</v>
      </c>
      <c r="C378" s="172"/>
      <c r="D378" s="277"/>
    </row>
    <row r="379" spans="2:4" x14ac:dyDescent="0.4">
      <c r="B379" s="132">
        <f t="shared" si="5"/>
        <v>376</v>
      </c>
      <c r="C379" s="172"/>
      <c r="D379" s="277"/>
    </row>
    <row r="380" spans="2:4" x14ac:dyDescent="0.4">
      <c r="B380" s="132">
        <f t="shared" si="5"/>
        <v>377</v>
      </c>
      <c r="C380" s="172"/>
      <c r="D380" s="277"/>
    </row>
    <row r="381" spans="2:4" x14ac:dyDescent="0.4">
      <c r="B381" s="132">
        <f t="shared" si="5"/>
        <v>378</v>
      </c>
      <c r="C381" s="172"/>
      <c r="D381" s="277"/>
    </row>
    <row r="382" spans="2:4" x14ac:dyDescent="0.4">
      <c r="B382" s="132">
        <f t="shared" si="5"/>
        <v>379</v>
      </c>
      <c r="C382" s="172"/>
      <c r="D382" s="277"/>
    </row>
    <row r="383" spans="2:4" x14ac:dyDescent="0.4">
      <c r="B383" s="132">
        <f t="shared" si="5"/>
        <v>380</v>
      </c>
      <c r="C383" s="172"/>
      <c r="D383" s="277"/>
    </row>
    <row r="384" spans="2:4" x14ac:dyDescent="0.4">
      <c r="B384" s="132">
        <f t="shared" si="5"/>
        <v>381</v>
      </c>
      <c r="C384" s="172"/>
      <c r="D384" s="277"/>
    </row>
    <row r="385" spans="2:4" x14ac:dyDescent="0.4">
      <c r="B385" s="132">
        <f t="shared" si="5"/>
        <v>382</v>
      </c>
      <c r="C385" s="172"/>
      <c r="D385" s="277"/>
    </row>
    <row r="386" spans="2:4" x14ac:dyDescent="0.4">
      <c r="B386" s="132">
        <f t="shared" si="5"/>
        <v>383</v>
      </c>
      <c r="C386" s="172"/>
      <c r="D386" s="277"/>
    </row>
    <row r="387" spans="2:4" x14ac:dyDescent="0.4">
      <c r="B387" s="132">
        <f t="shared" si="5"/>
        <v>384</v>
      </c>
      <c r="C387" s="172"/>
      <c r="D387" s="277"/>
    </row>
    <row r="388" spans="2:4" x14ac:dyDescent="0.4">
      <c r="B388" s="132">
        <f t="shared" si="5"/>
        <v>385</v>
      </c>
      <c r="C388" s="172"/>
      <c r="D388" s="277"/>
    </row>
    <row r="389" spans="2:4" x14ac:dyDescent="0.4">
      <c r="B389" s="132">
        <f t="shared" ref="B389:B452" si="6">ROW()-3</f>
        <v>386</v>
      </c>
      <c r="C389" s="172"/>
      <c r="D389" s="277"/>
    </row>
    <row r="390" spans="2:4" x14ac:dyDescent="0.4">
      <c r="B390" s="132">
        <f t="shared" si="6"/>
        <v>387</v>
      </c>
      <c r="C390" s="172"/>
      <c r="D390" s="277"/>
    </row>
    <row r="391" spans="2:4" x14ac:dyDescent="0.4">
      <c r="B391" s="132">
        <f t="shared" si="6"/>
        <v>388</v>
      </c>
      <c r="C391" s="172"/>
      <c r="D391" s="277"/>
    </row>
    <row r="392" spans="2:4" x14ac:dyDescent="0.4">
      <c r="B392" s="132">
        <f t="shared" si="6"/>
        <v>389</v>
      </c>
      <c r="C392" s="172"/>
      <c r="D392" s="277"/>
    </row>
    <row r="393" spans="2:4" x14ac:dyDescent="0.4">
      <c r="B393" s="132">
        <f t="shared" si="6"/>
        <v>390</v>
      </c>
      <c r="C393" s="172"/>
      <c r="D393" s="277"/>
    </row>
    <row r="394" spans="2:4" x14ac:dyDescent="0.4">
      <c r="B394" s="132">
        <f t="shared" si="6"/>
        <v>391</v>
      </c>
      <c r="C394" s="172"/>
      <c r="D394" s="277"/>
    </row>
    <row r="395" spans="2:4" x14ac:dyDescent="0.4">
      <c r="B395" s="132">
        <f t="shared" si="6"/>
        <v>392</v>
      </c>
      <c r="C395" s="172"/>
      <c r="D395" s="277"/>
    </row>
    <row r="396" spans="2:4" x14ac:dyDescent="0.4">
      <c r="B396" s="132">
        <f t="shared" si="6"/>
        <v>393</v>
      </c>
      <c r="C396" s="172"/>
      <c r="D396" s="277"/>
    </row>
    <row r="397" spans="2:4" x14ac:dyDescent="0.4">
      <c r="B397" s="132">
        <f t="shared" si="6"/>
        <v>394</v>
      </c>
      <c r="C397" s="172"/>
      <c r="D397" s="277"/>
    </row>
    <row r="398" spans="2:4" x14ac:dyDescent="0.4">
      <c r="B398" s="132">
        <f t="shared" si="6"/>
        <v>395</v>
      </c>
      <c r="C398" s="172"/>
      <c r="D398" s="277"/>
    </row>
    <row r="399" spans="2:4" x14ac:dyDescent="0.4">
      <c r="B399" s="132">
        <f t="shared" si="6"/>
        <v>396</v>
      </c>
      <c r="C399" s="172"/>
      <c r="D399" s="277"/>
    </row>
    <row r="400" spans="2:4" x14ac:dyDescent="0.4">
      <c r="B400" s="132">
        <f t="shared" si="6"/>
        <v>397</v>
      </c>
      <c r="C400" s="172"/>
      <c r="D400" s="277"/>
    </row>
    <row r="401" spans="2:4" x14ac:dyDescent="0.4">
      <c r="B401" s="132">
        <f t="shared" si="6"/>
        <v>398</v>
      </c>
      <c r="C401" s="172"/>
      <c r="D401" s="277"/>
    </row>
    <row r="402" spans="2:4" x14ac:dyDescent="0.4">
      <c r="B402" s="132">
        <f t="shared" si="6"/>
        <v>399</v>
      </c>
      <c r="C402" s="172"/>
      <c r="D402" s="277"/>
    </row>
    <row r="403" spans="2:4" x14ac:dyDescent="0.4">
      <c r="B403" s="132">
        <f t="shared" si="6"/>
        <v>400</v>
      </c>
      <c r="C403" s="172"/>
      <c r="D403" s="277"/>
    </row>
    <row r="404" spans="2:4" x14ac:dyDescent="0.4">
      <c r="B404" s="132">
        <f t="shared" si="6"/>
        <v>401</v>
      </c>
      <c r="C404" s="172"/>
      <c r="D404" s="277"/>
    </row>
    <row r="405" spans="2:4" x14ac:dyDescent="0.4">
      <c r="B405" s="132">
        <f t="shared" si="6"/>
        <v>402</v>
      </c>
      <c r="C405" s="172"/>
      <c r="D405" s="277"/>
    </row>
    <row r="406" spans="2:4" x14ac:dyDescent="0.4">
      <c r="B406" s="132">
        <f t="shared" si="6"/>
        <v>403</v>
      </c>
      <c r="C406" s="172"/>
      <c r="D406" s="277"/>
    </row>
    <row r="407" spans="2:4" x14ac:dyDescent="0.4">
      <c r="B407" s="132">
        <f t="shared" si="6"/>
        <v>404</v>
      </c>
      <c r="C407" s="172"/>
      <c r="D407" s="277"/>
    </row>
    <row r="408" spans="2:4" x14ac:dyDescent="0.4">
      <c r="B408" s="132">
        <f t="shared" si="6"/>
        <v>405</v>
      </c>
      <c r="C408" s="172"/>
      <c r="D408" s="277"/>
    </row>
    <row r="409" spans="2:4" x14ac:dyDescent="0.4">
      <c r="B409" s="132">
        <f t="shared" si="6"/>
        <v>406</v>
      </c>
      <c r="C409" s="172"/>
      <c r="D409" s="277"/>
    </row>
    <row r="410" spans="2:4" x14ac:dyDescent="0.4">
      <c r="B410" s="132">
        <f t="shared" si="6"/>
        <v>407</v>
      </c>
      <c r="C410" s="172"/>
      <c r="D410" s="277"/>
    </row>
    <row r="411" spans="2:4" x14ac:dyDescent="0.4">
      <c r="B411" s="132">
        <f t="shared" si="6"/>
        <v>408</v>
      </c>
      <c r="C411" s="172"/>
      <c r="D411" s="277"/>
    </row>
    <row r="412" spans="2:4" x14ac:dyDescent="0.4">
      <c r="B412" s="132">
        <f t="shared" si="6"/>
        <v>409</v>
      </c>
      <c r="C412" s="172"/>
      <c r="D412" s="277"/>
    </row>
    <row r="413" spans="2:4" x14ac:dyDescent="0.4">
      <c r="B413" s="132">
        <f t="shared" si="6"/>
        <v>410</v>
      </c>
      <c r="C413" s="172"/>
      <c r="D413" s="277"/>
    </row>
    <row r="414" spans="2:4" x14ac:dyDescent="0.4">
      <c r="B414" s="132">
        <f t="shared" si="6"/>
        <v>411</v>
      </c>
      <c r="C414" s="172"/>
      <c r="D414" s="277"/>
    </row>
    <row r="415" spans="2:4" x14ac:dyDescent="0.4">
      <c r="B415" s="132">
        <f t="shared" si="6"/>
        <v>412</v>
      </c>
      <c r="C415" s="172"/>
      <c r="D415" s="277"/>
    </row>
    <row r="416" spans="2:4" x14ac:dyDescent="0.4">
      <c r="B416" s="132">
        <f t="shared" si="6"/>
        <v>413</v>
      </c>
      <c r="C416" s="172"/>
      <c r="D416" s="277"/>
    </row>
    <row r="417" spans="2:4" x14ac:dyDescent="0.4">
      <c r="B417" s="132">
        <f t="shared" si="6"/>
        <v>414</v>
      </c>
      <c r="C417" s="172"/>
      <c r="D417" s="277"/>
    </row>
    <row r="418" spans="2:4" x14ac:dyDescent="0.4">
      <c r="B418" s="132">
        <f t="shared" si="6"/>
        <v>415</v>
      </c>
      <c r="C418" s="172"/>
      <c r="D418" s="277"/>
    </row>
    <row r="419" spans="2:4" x14ac:dyDescent="0.4">
      <c r="B419" s="132">
        <f t="shared" si="6"/>
        <v>416</v>
      </c>
      <c r="C419" s="172"/>
      <c r="D419" s="277"/>
    </row>
    <row r="420" spans="2:4" x14ac:dyDescent="0.4">
      <c r="B420" s="132">
        <f t="shared" si="6"/>
        <v>417</v>
      </c>
      <c r="C420" s="172"/>
      <c r="D420" s="277"/>
    </row>
    <row r="421" spans="2:4" x14ac:dyDescent="0.4">
      <c r="B421" s="132">
        <f t="shared" si="6"/>
        <v>418</v>
      </c>
      <c r="C421" s="172"/>
      <c r="D421" s="277"/>
    </row>
    <row r="422" spans="2:4" x14ac:dyDescent="0.4">
      <c r="B422" s="132">
        <f t="shared" si="6"/>
        <v>419</v>
      </c>
      <c r="C422" s="172"/>
      <c r="D422" s="277"/>
    </row>
    <row r="423" spans="2:4" x14ac:dyDescent="0.4">
      <c r="B423" s="132">
        <f t="shared" si="6"/>
        <v>420</v>
      </c>
      <c r="C423" s="172"/>
      <c r="D423" s="277"/>
    </row>
    <row r="424" spans="2:4" x14ac:dyDescent="0.4">
      <c r="B424" s="132">
        <f t="shared" si="6"/>
        <v>421</v>
      </c>
      <c r="C424" s="172"/>
      <c r="D424" s="277"/>
    </row>
    <row r="425" spans="2:4" x14ac:dyDescent="0.4">
      <c r="B425" s="132">
        <f t="shared" si="6"/>
        <v>422</v>
      </c>
      <c r="C425" s="172"/>
      <c r="D425" s="277"/>
    </row>
    <row r="426" spans="2:4" x14ac:dyDescent="0.4">
      <c r="B426" s="132">
        <f t="shared" si="6"/>
        <v>423</v>
      </c>
      <c r="C426" s="172"/>
      <c r="D426" s="277"/>
    </row>
    <row r="427" spans="2:4" x14ac:dyDescent="0.4">
      <c r="B427" s="132">
        <f t="shared" si="6"/>
        <v>424</v>
      </c>
      <c r="C427" s="172"/>
      <c r="D427" s="277"/>
    </row>
    <row r="428" spans="2:4" x14ac:dyDescent="0.4">
      <c r="B428" s="132">
        <f t="shared" si="6"/>
        <v>425</v>
      </c>
      <c r="C428" s="172"/>
      <c r="D428" s="277"/>
    </row>
    <row r="429" spans="2:4" x14ac:dyDescent="0.4">
      <c r="B429" s="132">
        <f t="shared" si="6"/>
        <v>426</v>
      </c>
      <c r="C429" s="172"/>
      <c r="D429" s="277"/>
    </row>
    <row r="430" spans="2:4" x14ac:dyDescent="0.4">
      <c r="B430" s="132">
        <f t="shared" si="6"/>
        <v>427</v>
      </c>
      <c r="C430" s="172"/>
      <c r="D430" s="277"/>
    </row>
    <row r="431" spans="2:4" x14ac:dyDescent="0.4">
      <c r="B431" s="132">
        <f t="shared" si="6"/>
        <v>428</v>
      </c>
      <c r="C431" s="172"/>
      <c r="D431" s="277"/>
    </row>
    <row r="432" spans="2:4" x14ac:dyDescent="0.4">
      <c r="B432" s="132">
        <f t="shared" si="6"/>
        <v>429</v>
      </c>
      <c r="C432" s="172"/>
      <c r="D432" s="277"/>
    </row>
    <row r="433" spans="2:4" x14ac:dyDescent="0.4">
      <c r="B433" s="132">
        <f t="shared" si="6"/>
        <v>430</v>
      </c>
      <c r="C433" s="172"/>
      <c r="D433" s="277"/>
    </row>
    <row r="434" spans="2:4" x14ac:dyDescent="0.4">
      <c r="B434" s="132">
        <f t="shared" si="6"/>
        <v>431</v>
      </c>
      <c r="C434" s="172"/>
      <c r="D434" s="277"/>
    </row>
    <row r="435" spans="2:4" x14ac:dyDescent="0.4">
      <c r="B435" s="132">
        <f t="shared" si="6"/>
        <v>432</v>
      </c>
      <c r="C435" s="172"/>
      <c r="D435" s="277"/>
    </row>
    <row r="436" spans="2:4" x14ac:dyDescent="0.4">
      <c r="B436" s="132">
        <f t="shared" si="6"/>
        <v>433</v>
      </c>
      <c r="C436" s="172"/>
      <c r="D436" s="277"/>
    </row>
    <row r="437" spans="2:4" x14ac:dyDescent="0.4">
      <c r="B437" s="132">
        <f t="shared" si="6"/>
        <v>434</v>
      </c>
      <c r="C437" s="172"/>
      <c r="D437" s="277"/>
    </row>
    <row r="438" spans="2:4" x14ac:dyDescent="0.4">
      <c r="B438" s="132">
        <f t="shared" si="6"/>
        <v>435</v>
      </c>
      <c r="C438" s="172"/>
      <c r="D438" s="277"/>
    </row>
    <row r="439" spans="2:4" x14ac:dyDescent="0.4">
      <c r="B439" s="132">
        <f t="shared" si="6"/>
        <v>436</v>
      </c>
      <c r="C439" s="172"/>
      <c r="D439" s="277"/>
    </row>
    <row r="440" spans="2:4" x14ac:dyDescent="0.4">
      <c r="B440" s="132">
        <f t="shared" si="6"/>
        <v>437</v>
      </c>
      <c r="C440" s="172"/>
      <c r="D440" s="277"/>
    </row>
    <row r="441" spans="2:4" x14ac:dyDescent="0.4">
      <c r="B441" s="132">
        <f t="shared" si="6"/>
        <v>438</v>
      </c>
      <c r="C441" s="172"/>
      <c r="D441" s="277"/>
    </row>
    <row r="442" spans="2:4" x14ac:dyDescent="0.4">
      <c r="B442" s="132">
        <f t="shared" si="6"/>
        <v>439</v>
      </c>
      <c r="C442" s="172"/>
      <c r="D442" s="277"/>
    </row>
    <row r="443" spans="2:4" x14ac:dyDescent="0.4">
      <c r="B443" s="132">
        <f t="shared" si="6"/>
        <v>440</v>
      </c>
      <c r="C443" s="172"/>
      <c r="D443" s="277"/>
    </row>
    <row r="444" spans="2:4" x14ac:dyDescent="0.4">
      <c r="B444" s="132">
        <f t="shared" si="6"/>
        <v>441</v>
      </c>
      <c r="C444" s="172"/>
      <c r="D444" s="277"/>
    </row>
    <row r="445" spans="2:4" x14ac:dyDescent="0.4">
      <c r="B445" s="132">
        <f t="shared" si="6"/>
        <v>442</v>
      </c>
      <c r="C445" s="172"/>
      <c r="D445" s="277"/>
    </row>
    <row r="446" spans="2:4" x14ac:dyDescent="0.4">
      <c r="B446" s="132">
        <f t="shared" si="6"/>
        <v>443</v>
      </c>
      <c r="C446" s="172"/>
      <c r="D446" s="277"/>
    </row>
    <row r="447" spans="2:4" x14ac:dyDescent="0.4">
      <c r="B447" s="132">
        <f t="shared" si="6"/>
        <v>444</v>
      </c>
      <c r="C447" s="172"/>
      <c r="D447" s="277"/>
    </row>
    <row r="448" spans="2:4" x14ac:dyDescent="0.4">
      <c r="B448" s="132">
        <f t="shared" si="6"/>
        <v>445</v>
      </c>
      <c r="C448" s="172"/>
      <c r="D448" s="277"/>
    </row>
    <row r="449" spans="2:4" x14ac:dyDescent="0.4">
      <c r="B449" s="132">
        <f t="shared" si="6"/>
        <v>446</v>
      </c>
      <c r="C449" s="172"/>
      <c r="D449" s="277"/>
    </row>
    <row r="450" spans="2:4" x14ac:dyDescent="0.4">
      <c r="B450" s="132">
        <f t="shared" si="6"/>
        <v>447</v>
      </c>
      <c r="C450" s="172"/>
      <c r="D450" s="277"/>
    </row>
    <row r="451" spans="2:4" x14ac:dyDescent="0.4">
      <c r="B451" s="132">
        <f t="shared" si="6"/>
        <v>448</v>
      </c>
      <c r="C451" s="172"/>
      <c r="D451" s="277"/>
    </row>
    <row r="452" spans="2:4" x14ac:dyDescent="0.4">
      <c r="B452" s="132">
        <f t="shared" si="6"/>
        <v>449</v>
      </c>
      <c r="C452" s="172"/>
      <c r="D452" s="277"/>
    </row>
    <row r="453" spans="2:4" x14ac:dyDescent="0.4">
      <c r="B453" s="132">
        <f t="shared" ref="B453:B503" si="7">ROW()-3</f>
        <v>450</v>
      </c>
      <c r="C453" s="172"/>
      <c r="D453" s="277"/>
    </row>
    <row r="454" spans="2:4" x14ac:dyDescent="0.4">
      <c r="B454" s="132">
        <f t="shared" si="7"/>
        <v>451</v>
      </c>
      <c r="C454" s="172"/>
      <c r="D454" s="277"/>
    </row>
    <row r="455" spans="2:4" x14ac:dyDescent="0.4">
      <c r="B455" s="132">
        <f t="shared" si="7"/>
        <v>452</v>
      </c>
      <c r="C455" s="172"/>
      <c r="D455" s="277"/>
    </row>
    <row r="456" spans="2:4" x14ac:dyDescent="0.4">
      <c r="B456" s="132">
        <f t="shared" si="7"/>
        <v>453</v>
      </c>
      <c r="C456" s="172"/>
      <c r="D456" s="277"/>
    </row>
    <row r="457" spans="2:4" x14ac:dyDescent="0.4">
      <c r="B457" s="132">
        <f t="shared" si="7"/>
        <v>454</v>
      </c>
      <c r="C457" s="172"/>
      <c r="D457" s="277"/>
    </row>
    <row r="458" spans="2:4" x14ac:dyDescent="0.4">
      <c r="B458" s="132">
        <f t="shared" si="7"/>
        <v>455</v>
      </c>
      <c r="C458" s="172"/>
      <c r="D458" s="277"/>
    </row>
    <row r="459" spans="2:4" x14ac:dyDescent="0.4">
      <c r="B459" s="132">
        <f t="shared" si="7"/>
        <v>456</v>
      </c>
      <c r="C459" s="172"/>
      <c r="D459" s="277"/>
    </row>
    <row r="460" spans="2:4" x14ac:dyDescent="0.4">
      <c r="B460" s="132">
        <f t="shared" si="7"/>
        <v>457</v>
      </c>
      <c r="C460" s="172"/>
      <c r="D460" s="277"/>
    </row>
    <row r="461" spans="2:4" x14ac:dyDescent="0.4">
      <c r="B461" s="132">
        <f t="shared" si="7"/>
        <v>458</v>
      </c>
      <c r="C461" s="172"/>
      <c r="D461" s="277"/>
    </row>
    <row r="462" spans="2:4" x14ac:dyDescent="0.4">
      <c r="B462" s="132">
        <f t="shared" si="7"/>
        <v>459</v>
      </c>
      <c r="C462" s="172"/>
      <c r="D462" s="277"/>
    </row>
    <row r="463" spans="2:4" x14ac:dyDescent="0.4">
      <c r="B463" s="132">
        <f t="shared" si="7"/>
        <v>460</v>
      </c>
      <c r="C463" s="172"/>
      <c r="D463" s="277"/>
    </row>
    <row r="464" spans="2:4" x14ac:dyDescent="0.4">
      <c r="B464" s="132">
        <f t="shared" si="7"/>
        <v>461</v>
      </c>
      <c r="C464" s="172"/>
      <c r="D464" s="277"/>
    </row>
    <row r="465" spans="2:4" x14ac:dyDescent="0.4">
      <c r="B465" s="132">
        <f t="shared" si="7"/>
        <v>462</v>
      </c>
      <c r="C465" s="172"/>
      <c r="D465" s="277"/>
    </row>
    <row r="466" spans="2:4" x14ac:dyDescent="0.4">
      <c r="B466" s="132">
        <f t="shared" si="7"/>
        <v>463</v>
      </c>
      <c r="C466" s="172"/>
      <c r="D466" s="277"/>
    </row>
    <row r="467" spans="2:4" x14ac:dyDescent="0.4">
      <c r="B467" s="132">
        <f t="shared" si="7"/>
        <v>464</v>
      </c>
      <c r="C467" s="172"/>
      <c r="D467" s="277"/>
    </row>
    <row r="468" spans="2:4" x14ac:dyDescent="0.4">
      <c r="B468" s="132">
        <f t="shared" si="7"/>
        <v>465</v>
      </c>
      <c r="C468" s="172"/>
      <c r="D468" s="277"/>
    </row>
    <row r="469" spans="2:4" x14ac:dyDescent="0.4">
      <c r="B469" s="132">
        <f t="shared" si="7"/>
        <v>466</v>
      </c>
      <c r="C469" s="172"/>
      <c r="D469" s="277"/>
    </row>
    <row r="470" spans="2:4" x14ac:dyDescent="0.4">
      <c r="B470" s="132">
        <f t="shared" si="7"/>
        <v>467</v>
      </c>
      <c r="C470" s="172"/>
      <c r="D470" s="277"/>
    </row>
    <row r="471" spans="2:4" x14ac:dyDescent="0.4">
      <c r="B471" s="132">
        <f t="shared" si="7"/>
        <v>468</v>
      </c>
      <c r="C471" s="172"/>
      <c r="D471" s="277"/>
    </row>
    <row r="472" spans="2:4" x14ac:dyDescent="0.4">
      <c r="B472" s="132">
        <f t="shared" si="7"/>
        <v>469</v>
      </c>
      <c r="C472" s="172"/>
      <c r="D472" s="277"/>
    </row>
    <row r="473" spans="2:4" x14ac:dyDescent="0.4">
      <c r="B473" s="132">
        <f t="shared" si="7"/>
        <v>470</v>
      </c>
      <c r="C473" s="172"/>
      <c r="D473" s="277"/>
    </row>
    <row r="474" spans="2:4" x14ac:dyDescent="0.4">
      <c r="B474" s="132">
        <f t="shared" si="7"/>
        <v>471</v>
      </c>
      <c r="C474" s="172"/>
      <c r="D474" s="277"/>
    </row>
    <row r="475" spans="2:4" x14ac:dyDescent="0.4">
      <c r="B475" s="132">
        <f t="shared" si="7"/>
        <v>472</v>
      </c>
      <c r="C475" s="172"/>
      <c r="D475" s="277"/>
    </row>
    <row r="476" spans="2:4" x14ac:dyDescent="0.4">
      <c r="B476" s="132">
        <f t="shared" si="7"/>
        <v>473</v>
      </c>
      <c r="C476" s="172"/>
      <c r="D476" s="277"/>
    </row>
    <row r="477" spans="2:4" x14ac:dyDescent="0.4">
      <c r="B477" s="132">
        <f t="shared" si="7"/>
        <v>474</v>
      </c>
      <c r="C477" s="172"/>
      <c r="D477" s="277"/>
    </row>
    <row r="478" spans="2:4" x14ac:dyDescent="0.4">
      <c r="B478" s="132">
        <f t="shared" si="7"/>
        <v>475</v>
      </c>
      <c r="C478" s="172"/>
      <c r="D478" s="277"/>
    </row>
    <row r="479" spans="2:4" x14ac:dyDescent="0.4">
      <c r="B479" s="132">
        <f t="shared" si="7"/>
        <v>476</v>
      </c>
      <c r="C479" s="172"/>
      <c r="D479" s="277"/>
    </row>
    <row r="480" spans="2:4" x14ac:dyDescent="0.4">
      <c r="B480" s="132">
        <f t="shared" si="7"/>
        <v>477</v>
      </c>
      <c r="C480" s="172"/>
      <c r="D480" s="277"/>
    </row>
    <row r="481" spans="2:4" x14ac:dyDescent="0.4">
      <c r="B481" s="132">
        <f t="shared" si="7"/>
        <v>478</v>
      </c>
      <c r="C481" s="172"/>
      <c r="D481" s="277"/>
    </row>
    <row r="482" spans="2:4" x14ac:dyDescent="0.4">
      <c r="B482" s="132">
        <f t="shared" si="7"/>
        <v>479</v>
      </c>
      <c r="C482" s="172"/>
      <c r="D482" s="277"/>
    </row>
    <row r="483" spans="2:4" x14ac:dyDescent="0.4">
      <c r="B483" s="132">
        <f t="shared" si="7"/>
        <v>480</v>
      </c>
      <c r="C483" s="172"/>
      <c r="D483" s="277"/>
    </row>
    <row r="484" spans="2:4" x14ac:dyDescent="0.4">
      <c r="B484" s="132">
        <f t="shared" si="7"/>
        <v>481</v>
      </c>
      <c r="C484" s="172"/>
      <c r="D484" s="277"/>
    </row>
    <row r="485" spans="2:4" x14ac:dyDescent="0.4">
      <c r="B485" s="132">
        <f t="shared" si="7"/>
        <v>482</v>
      </c>
      <c r="C485" s="172"/>
      <c r="D485" s="277"/>
    </row>
    <row r="486" spans="2:4" x14ac:dyDescent="0.4">
      <c r="B486" s="132">
        <f t="shared" si="7"/>
        <v>483</v>
      </c>
      <c r="C486" s="172"/>
      <c r="D486" s="277"/>
    </row>
    <row r="487" spans="2:4" x14ac:dyDescent="0.4">
      <c r="B487" s="132">
        <f t="shared" si="7"/>
        <v>484</v>
      </c>
      <c r="C487" s="172"/>
      <c r="D487" s="277"/>
    </row>
    <row r="488" spans="2:4" x14ac:dyDescent="0.4">
      <c r="B488" s="132">
        <f t="shared" si="7"/>
        <v>485</v>
      </c>
      <c r="C488" s="172"/>
      <c r="D488" s="277"/>
    </row>
    <row r="489" spans="2:4" x14ac:dyDescent="0.4">
      <c r="B489" s="132">
        <f t="shared" si="7"/>
        <v>486</v>
      </c>
      <c r="C489" s="172"/>
      <c r="D489" s="277"/>
    </row>
    <row r="490" spans="2:4" x14ac:dyDescent="0.4">
      <c r="B490" s="132">
        <f t="shared" si="7"/>
        <v>487</v>
      </c>
      <c r="C490" s="172"/>
      <c r="D490" s="277"/>
    </row>
    <row r="491" spans="2:4" x14ac:dyDescent="0.4">
      <c r="B491" s="132">
        <f t="shared" si="7"/>
        <v>488</v>
      </c>
      <c r="C491" s="172"/>
      <c r="D491" s="277"/>
    </row>
    <row r="492" spans="2:4" x14ac:dyDescent="0.4">
      <c r="B492" s="132">
        <f t="shared" si="7"/>
        <v>489</v>
      </c>
      <c r="C492" s="172"/>
      <c r="D492" s="277"/>
    </row>
    <row r="493" spans="2:4" x14ac:dyDescent="0.4">
      <c r="B493" s="132">
        <f t="shared" si="7"/>
        <v>490</v>
      </c>
      <c r="C493" s="172"/>
      <c r="D493" s="277"/>
    </row>
    <row r="494" spans="2:4" x14ac:dyDescent="0.4">
      <c r="B494" s="132">
        <f t="shared" si="7"/>
        <v>491</v>
      </c>
      <c r="C494" s="172"/>
      <c r="D494" s="277"/>
    </row>
    <row r="495" spans="2:4" x14ac:dyDescent="0.4">
      <c r="B495" s="132">
        <f t="shared" si="7"/>
        <v>492</v>
      </c>
      <c r="C495" s="172"/>
      <c r="D495" s="277"/>
    </row>
    <row r="496" spans="2:4" x14ac:dyDescent="0.4">
      <c r="B496" s="132">
        <f t="shared" si="7"/>
        <v>493</v>
      </c>
      <c r="C496" s="172"/>
      <c r="D496" s="277"/>
    </row>
    <row r="497" spans="2:4" x14ac:dyDescent="0.4">
      <c r="B497" s="132">
        <f t="shared" si="7"/>
        <v>494</v>
      </c>
      <c r="C497" s="172"/>
      <c r="D497" s="277"/>
    </row>
    <row r="498" spans="2:4" x14ac:dyDescent="0.4">
      <c r="B498" s="132">
        <f t="shared" si="7"/>
        <v>495</v>
      </c>
      <c r="C498" s="172"/>
      <c r="D498" s="277"/>
    </row>
    <row r="499" spans="2:4" x14ac:dyDescent="0.4">
      <c r="B499" s="132">
        <f t="shared" si="7"/>
        <v>496</v>
      </c>
      <c r="C499" s="172"/>
      <c r="D499" s="277"/>
    </row>
    <row r="500" spans="2:4" x14ac:dyDescent="0.4">
      <c r="B500" s="132">
        <f t="shared" si="7"/>
        <v>497</v>
      </c>
      <c r="C500" s="172"/>
      <c r="D500" s="277"/>
    </row>
    <row r="501" spans="2:4" x14ac:dyDescent="0.4">
      <c r="B501" s="132">
        <f t="shared" si="7"/>
        <v>498</v>
      </c>
      <c r="C501" s="172"/>
      <c r="D501" s="277"/>
    </row>
    <row r="502" spans="2:4" x14ac:dyDescent="0.4">
      <c r="B502" s="132">
        <f t="shared" si="7"/>
        <v>499</v>
      </c>
      <c r="C502" s="172"/>
      <c r="D502" s="277"/>
    </row>
    <row r="503" spans="2:4" x14ac:dyDescent="0.4">
      <c r="B503" s="132">
        <f t="shared" si="7"/>
        <v>500</v>
      </c>
      <c r="C503" s="172"/>
      <c r="D503" s="277"/>
    </row>
  </sheetData>
  <sheetProtection algorithmName="SHA-512" hashValue="h4dliaghDqOEJ3pHHN5i0ktzzq2QenpXcQ+8oKqkLxZIpVVCYE6Gqz8mvLbZLSEgOx3+AZQuEhMz/Q7enFF6KQ==" saltValue="TvQwHGIRH3o1omgcVyTPPw==" spinCount="100000" sheet="1" objects="1" scenarios="1"/>
  <phoneticPr fontId="1"/>
  <conditionalFormatting sqref="B4:B503">
    <cfRule type="expression" dxfId="65" priority="1">
      <formula>$D4&lt;&gt;""</formula>
    </cfRule>
  </conditionalFormatting>
  <pageMargins left="0.70866141732283472" right="0.70866141732283472" top="0.74803149606299213" bottom="0.74803149606299213" header="0.31496062992125984" footer="0.31496062992125984"/>
  <pageSetup paperSize="9" scale="83" fitToHeight="0" orientation="portrait" r:id="rId1"/>
  <rowBreaks count="14" manualBreakCount="14">
    <brk id="38" max="16383" man="1"/>
    <brk id="73" max="16383" man="1"/>
    <brk id="108" max="16383" man="1"/>
    <brk id="143" max="16383" man="1"/>
    <brk id="178" max="16383" man="1"/>
    <brk id="213" max="16383" man="1"/>
    <brk id="248" max="16383" man="1"/>
    <brk id="283" max="16383" man="1"/>
    <brk id="318" max="16383" man="1"/>
    <brk id="353" max="16383" man="1"/>
    <brk id="388" max="16383" man="1"/>
    <brk id="423" max="16383" man="1"/>
    <brk id="458" max="16383" man="1"/>
    <brk id="493" max="16383" man="1"/>
  </rowBreaks>
  <extLst>
    <ext xmlns:x14="http://schemas.microsoft.com/office/spreadsheetml/2009/9/main" uri="{78C0D931-6437-407d-A8EE-F0AAD7539E65}">
      <x14:conditionalFormattings>
        <x14:conditionalFormatting xmlns:xm="http://schemas.microsoft.com/office/excel/2006/main">
          <x14:cfRule type="cellIs" priority="3" operator="greaterThan" id="{97BFBB0C-7A4C-4F61-A0C0-6805A88E5DEA}">
            <xm:f>'②概要（入力用）'!$E$6</xm:f>
            <x14:dxf>
              <fill>
                <patternFill>
                  <bgColor theme="3"/>
                </patternFill>
              </fill>
            </x14:dxf>
          </x14:cfRule>
          <x14:cfRule type="cellIs" priority="4" operator="lessThanOrEqual" id="{456D9B70-0029-4DF2-802B-BEED8904E664}">
            <xm:f>'②概要（入力用）'!$E$6</xm:f>
            <x14:dxf>
              <fill>
                <patternFill>
                  <bgColor rgb="FFFFFF00"/>
                </patternFill>
              </fill>
            </x14:dxf>
          </x14:cfRule>
          <xm:sqref>B4:B503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47BF6-B4FD-4FE4-9B78-AB6487E7CFC2}">
  <sheetPr codeName="Sheet11">
    <tabColor theme="4" tint="0.79998168889431442"/>
  </sheetPr>
  <dimension ref="B2:D13"/>
  <sheetViews>
    <sheetView showGridLines="0" view="pageBreakPreview" zoomScale="115" zoomScaleNormal="115" zoomScaleSheetLayoutView="115" workbookViewId="0">
      <pane ySplit="3" topLeftCell="A4" activePane="bottomLeft" state="frozen"/>
      <selection activeCell="AA27" sqref="AA27"/>
      <selection pane="bottomLeft" activeCell="C4" sqref="C4"/>
    </sheetView>
  </sheetViews>
  <sheetFormatPr defaultRowHeight="18.75" x14ac:dyDescent="0.4"/>
  <cols>
    <col min="1" max="1" width="2.625" customWidth="1"/>
    <col min="2" max="2" width="4.375" customWidth="1"/>
    <col min="3" max="3" width="18.125" customWidth="1"/>
    <col min="4" max="4" width="80" customWidth="1"/>
  </cols>
  <sheetData>
    <row r="2" spans="2:4" x14ac:dyDescent="0.4">
      <c r="B2" s="63" t="s">
        <v>112</v>
      </c>
    </row>
    <row r="3" spans="2:4" x14ac:dyDescent="0.4">
      <c r="B3" s="114" t="s">
        <v>111</v>
      </c>
      <c r="C3" s="115" t="s">
        <v>26</v>
      </c>
      <c r="D3" s="116" t="s">
        <v>113</v>
      </c>
    </row>
    <row r="4" spans="2:4" x14ac:dyDescent="0.4">
      <c r="B4" s="132">
        <f>ROW()-3</f>
        <v>1</v>
      </c>
      <c r="C4" s="173"/>
      <c r="D4" s="154" t="str">
        <f>_xlfn.IFNA(VLOOKUP($C4,'2024年'!$B$3:$E$1400,2,0),"")</f>
        <v/>
      </c>
    </row>
    <row r="5" spans="2:4" x14ac:dyDescent="0.4">
      <c r="B5" s="132">
        <f t="shared" ref="B5:B13" si="0">ROW()-3</f>
        <v>2</v>
      </c>
      <c r="C5" s="174"/>
      <c r="D5" s="154" t="str">
        <f>_xlfn.IFNA(VLOOKUP($C5,'2024年'!$B$3:$E$1400,2,0),"")</f>
        <v/>
      </c>
    </row>
    <row r="6" spans="2:4" x14ac:dyDescent="0.4">
      <c r="B6" s="132">
        <f t="shared" si="0"/>
        <v>3</v>
      </c>
      <c r="C6" s="174"/>
      <c r="D6" s="154" t="str">
        <f>_xlfn.IFNA(VLOOKUP($C6,'2024年'!$B$3:$E$1400,2,0),"")</f>
        <v/>
      </c>
    </row>
    <row r="7" spans="2:4" x14ac:dyDescent="0.4">
      <c r="B7" s="132">
        <f t="shared" si="0"/>
        <v>4</v>
      </c>
      <c r="C7" s="174"/>
      <c r="D7" s="154" t="str">
        <f>_xlfn.IFNA(VLOOKUP($C7,'2024年'!$B$3:$E$1400,2,0),"")</f>
        <v/>
      </c>
    </row>
    <row r="8" spans="2:4" x14ac:dyDescent="0.4">
      <c r="B8" s="132">
        <f t="shared" si="0"/>
        <v>5</v>
      </c>
      <c r="C8" s="174"/>
      <c r="D8" s="154" t="str">
        <f>_xlfn.IFNA(VLOOKUP($C8,'2024年'!$B$3:$E$1400,2,0),"")</f>
        <v/>
      </c>
    </row>
    <row r="9" spans="2:4" x14ac:dyDescent="0.4">
      <c r="B9" s="132">
        <f t="shared" si="0"/>
        <v>6</v>
      </c>
      <c r="C9" s="174"/>
      <c r="D9" s="154" t="str">
        <f>_xlfn.IFNA(VLOOKUP($C9,'2024年'!$B$3:$E$1400,2,0),"")</f>
        <v/>
      </c>
    </row>
    <row r="10" spans="2:4" x14ac:dyDescent="0.4">
      <c r="B10" s="132">
        <f t="shared" si="0"/>
        <v>7</v>
      </c>
      <c r="C10" s="174"/>
      <c r="D10" s="154" t="str">
        <f>_xlfn.IFNA(VLOOKUP($C10,'2024年'!$B$3:$E$1400,2,0),"")</f>
        <v/>
      </c>
    </row>
    <row r="11" spans="2:4" x14ac:dyDescent="0.4">
      <c r="B11" s="132">
        <f t="shared" si="0"/>
        <v>8</v>
      </c>
      <c r="C11" s="174"/>
      <c r="D11" s="154" t="str">
        <f>_xlfn.IFNA(VLOOKUP($C11,'2024年'!$B$3:$E$1400,2,0),"")</f>
        <v/>
      </c>
    </row>
    <row r="12" spans="2:4" x14ac:dyDescent="0.4">
      <c r="B12" s="132">
        <f t="shared" si="0"/>
        <v>9</v>
      </c>
      <c r="C12" s="174"/>
      <c r="D12" s="154" t="str">
        <f>_xlfn.IFNA(VLOOKUP($C12,'2024年'!$B$3:$E$1400,2,0),"")</f>
        <v/>
      </c>
    </row>
    <row r="13" spans="2:4" x14ac:dyDescent="0.4">
      <c r="B13" s="132">
        <f t="shared" si="0"/>
        <v>10</v>
      </c>
      <c r="C13" s="174"/>
      <c r="D13" s="154" t="str">
        <f>_xlfn.IFNA(VLOOKUP($C13,'2024年'!$B$3:$E$1400,2,0),"")</f>
        <v/>
      </c>
    </row>
  </sheetData>
  <sheetProtection algorithmName="SHA-512" hashValue="OlMNl+lLBqj6cPvssmEL+eXdNgvNm6ahJUbnO3fH7ToGQ+L48FaObpBBSXDcJmXpqepGgs8GK7Tp17yIRpvR4Q==" saltValue="60CMhZvM5IdmKQUqiHbU7g==" spinCount="100000" sheet="1" objects="1" scenarios="1"/>
  <phoneticPr fontId="1"/>
  <conditionalFormatting sqref="B4:B13">
    <cfRule type="expression" dxfId="62" priority="1">
      <formula>$C4&lt;&gt;""</formula>
    </cfRule>
  </conditionalFormatting>
  <pageMargins left="0.70866141732283472" right="0.70866141732283472" top="0.74803149606299213" bottom="0.74803149606299213" header="0.31496062992125984" footer="0.31496062992125984"/>
  <pageSetup paperSize="9" scale="76" orientation="portrait" r:id="rId1"/>
  <extLst>
    <ext xmlns:x14="http://schemas.microsoft.com/office/spreadsheetml/2009/9/main" uri="{78C0D931-6437-407d-A8EE-F0AAD7539E65}">
      <x14:conditionalFormattings>
        <x14:conditionalFormatting xmlns:xm="http://schemas.microsoft.com/office/excel/2006/main">
          <x14:cfRule type="cellIs" priority="2" operator="greaterThan" id="{F2C76EBF-17BA-44AA-A250-8C2A9F189D67}">
            <xm:f>'②概要（入力用）'!$E$14</xm:f>
            <x14:dxf>
              <fill>
                <patternFill>
                  <bgColor theme="3"/>
                </patternFill>
              </fill>
            </x14:dxf>
          </x14:cfRule>
          <x14:cfRule type="cellIs" priority="3" operator="lessThanOrEqual" id="{F5F408E8-0F1D-4AF2-8813-5091A85AE6E9}">
            <xm:f>'②概要（入力用）'!$E$14</xm:f>
            <x14:dxf>
              <fill>
                <patternFill>
                  <bgColor rgb="FFFFFF00"/>
                </patternFill>
              </fill>
            </x14:dxf>
          </x14:cfRule>
          <xm:sqref>B4:B13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53E0-E3F7-4C4D-8162-1AA86AEBD52A}">
  <sheetPr codeName="Sheet12">
    <tabColor theme="4" tint="0.79998168889431442"/>
  </sheetPr>
  <dimension ref="B2:E103"/>
  <sheetViews>
    <sheetView showGridLines="0" view="pageBreakPreview" zoomScale="115" zoomScaleNormal="115" zoomScaleSheetLayoutView="115" workbookViewId="0">
      <pane ySplit="3" topLeftCell="A4" activePane="bottomLeft" state="frozen"/>
      <selection activeCell="AA27" sqref="AA27"/>
      <selection pane="bottomLeft" activeCell="C4" sqref="C4"/>
    </sheetView>
  </sheetViews>
  <sheetFormatPr defaultRowHeight="18.75" x14ac:dyDescent="0.4"/>
  <cols>
    <col min="1" max="1" width="2.625" customWidth="1"/>
    <col min="2" max="2" width="4.375" customWidth="1"/>
    <col min="3" max="3" width="28.625" customWidth="1"/>
    <col min="4" max="4" width="41.5" customWidth="1"/>
    <col min="5" max="5" width="16.875" customWidth="1"/>
  </cols>
  <sheetData>
    <row r="2" spans="2:5" x14ac:dyDescent="0.4">
      <c r="B2" s="63" t="s">
        <v>3665</v>
      </c>
    </row>
    <row r="3" spans="2:5" x14ac:dyDescent="0.4">
      <c r="B3" s="114" t="s">
        <v>111</v>
      </c>
      <c r="C3" s="115" t="s">
        <v>114</v>
      </c>
      <c r="D3" s="115" t="s">
        <v>115</v>
      </c>
      <c r="E3" s="116" t="s">
        <v>18</v>
      </c>
    </row>
    <row r="4" spans="2:5" x14ac:dyDescent="0.4">
      <c r="B4" s="132">
        <f>ROW()-3</f>
        <v>1</v>
      </c>
      <c r="C4" s="174"/>
      <c r="D4" s="174"/>
      <c r="E4" s="175"/>
    </row>
    <row r="5" spans="2:5" x14ac:dyDescent="0.4">
      <c r="B5" s="132">
        <f t="shared" ref="B5:B68" si="0">ROW()-3</f>
        <v>2</v>
      </c>
      <c r="C5" s="174"/>
      <c r="D5" s="174"/>
      <c r="E5" s="175"/>
    </row>
    <row r="6" spans="2:5" x14ac:dyDescent="0.4">
      <c r="B6" s="132">
        <f t="shared" si="0"/>
        <v>3</v>
      </c>
      <c r="C6" s="174"/>
      <c r="D6" s="174"/>
      <c r="E6" s="175"/>
    </row>
    <row r="7" spans="2:5" x14ac:dyDescent="0.4">
      <c r="B7" s="132">
        <f t="shared" si="0"/>
        <v>4</v>
      </c>
      <c r="C7" s="174"/>
      <c r="D7" s="174"/>
      <c r="E7" s="175"/>
    </row>
    <row r="8" spans="2:5" x14ac:dyDescent="0.4">
      <c r="B8" s="132">
        <f t="shared" si="0"/>
        <v>5</v>
      </c>
      <c r="C8" s="174"/>
      <c r="D8" s="174"/>
      <c r="E8" s="175"/>
    </row>
    <row r="9" spans="2:5" x14ac:dyDescent="0.4">
      <c r="B9" s="132">
        <f t="shared" si="0"/>
        <v>6</v>
      </c>
      <c r="C9" s="174"/>
      <c r="D9" s="174"/>
      <c r="E9" s="175"/>
    </row>
    <row r="10" spans="2:5" x14ac:dyDescent="0.4">
      <c r="B10" s="132">
        <f t="shared" si="0"/>
        <v>7</v>
      </c>
      <c r="C10" s="174"/>
      <c r="D10" s="174"/>
      <c r="E10" s="175"/>
    </row>
    <row r="11" spans="2:5" x14ac:dyDescent="0.4">
      <c r="B11" s="132">
        <f t="shared" si="0"/>
        <v>8</v>
      </c>
      <c r="C11" s="174"/>
      <c r="D11" s="174"/>
      <c r="E11" s="175"/>
    </row>
    <row r="12" spans="2:5" x14ac:dyDescent="0.4">
      <c r="B12" s="132">
        <f t="shared" si="0"/>
        <v>9</v>
      </c>
      <c r="C12" s="174"/>
      <c r="D12" s="174"/>
      <c r="E12" s="175"/>
    </row>
    <row r="13" spans="2:5" x14ac:dyDescent="0.4">
      <c r="B13" s="132">
        <f t="shared" si="0"/>
        <v>10</v>
      </c>
      <c r="C13" s="174"/>
      <c r="D13" s="174"/>
      <c r="E13" s="175"/>
    </row>
    <row r="14" spans="2:5" x14ac:dyDescent="0.4">
      <c r="B14" s="132">
        <f t="shared" si="0"/>
        <v>11</v>
      </c>
      <c r="C14" s="174"/>
      <c r="D14" s="174"/>
      <c r="E14" s="175"/>
    </row>
    <row r="15" spans="2:5" x14ac:dyDescent="0.4">
      <c r="B15" s="132">
        <f t="shared" si="0"/>
        <v>12</v>
      </c>
      <c r="C15" s="174"/>
      <c r="D15" s="174"/>
      <c r="E15" s="175"/>
    </row>
    <row r="16" spans="2:5" x14ac:dyDescent="0.4">
      <c r="B16" s="132">
        <f t="shared" si="0"/>
        <v>13</v>
      </c>
      <c r="C16" s="174"/>
      <c r="D16" s="174"/>
      <c r="E16" s="175"/>
    </row>
    <row r="17" spans="2:5" x14ac:dyDescent="0.4">
      <c r="B17" s="132">
        <f t="shared" si="0"/>
        <v>14</v>
      </c>
      <c r="C17" s="174"/>
      <c r="D17" s="174"/>
      <c r="E17" s="175"/>
    </row>
    <row r="18" spans="2:5" x14ac:dyDescent="0.4">
      <c r="B18" s="132">
        <f t="shared" si="0"/>
        <v>15</v>
      </c>
      <c r="C18" s="174"/>
      <c r="D18" s="174"/>
      <c r="E18" s="175"/>
    </row>
    <row r="19" spans="2:5" x14ac:dyDescent="0.4">
      <c r="B19" s="132">
        <f t="shared" si="0"/>
        <v>16</v>
      </c>
      <c r="C19" s="174"/>
      <c r="D19" s="174"/>
      <c r="E19" s="175"/>
    </row>
    <row r="20" spans="2:5" x14ac:dyDescent="0.4">
      <c r="B20" s="132">
        <f t="shared" si="0"/>
        <v>17</v>
      </c>
      <c r="C20" s="174"/>
      <c r="D20" s="174"/>
      <c r="E20" s="175"/>
    </row>
    <row r="21" spans="2:5" x14ac:dyDescent="0.4">
      <c r="B21" s="132">
        <f t="shared" si="0"/>
        <v>18</v>
      </c>
      <c r="C21" s="174"/>
      <c r="D21" s="174"/>
      <c r="E21" s="175"/>
    </row>
    <row r="22" spans="2:5" x14ac:dyDescent="0.4">
      <c r="B22" s="132">
        <f t="shared" si="0"/>
        <v>19</v>
      </c>
      <c r="C22" s="174"/>
      <c r="D22" s="174"/>
      <c r="E22" s="175"/>
    </row>
    <row r="23" spans="2:5" x14ac:dyDescent="0.4">
      <c r="B23" s="132">
        <f t="shared" si="0"/>
        <v>20</v>
      </c>
      <c r="C23" s="174"/>
      <c r="D23" s="174"/>
      <c r="E23" s="175"/>
    </row>
    <row r="24" spans="2:5" x14ac:dyDescent="0.4">
      <c r="B24" s="132">
        <f t="shared" si="0"/>
        <v>21</v>
      </c>
      <c r="C24" s="174"/>
      <c r="D24" s="174"/>
      <c r="E24" s="175"/>
    </row>
    <row r="25" spans="2:5" x14ac:dyDescent="0.4">
      <c r="B25" s="132">
        <f t="shared" si="0"/>
        <v>22</v>
      </c>
      <c r="C25" s="174"/>
      <c r="D25" s="174"/>
      <c r="E25" s="175"/>
    </row>
    <row r="26" spans="2:5" x14ac:dyDescent="0.4">
      <c r="B26" s="132">
        <f t="shared" si="0"/>
        <v>23</v>
      </c>
      <c r="C26" s="174"/>
      <c r="D26" s="174"/>
      <c r="E26" s="175"/>
    </row>
    <row r="27" spans="2:5" x14ac:dyDescent="0.4">
      <c r="B27" s="132">
        <f t="shared" si="0"/>
        <v>24</v>
      </c>
      <c r="C27" s="174"/>
      <c r="D27" s="174"/>
      <c r="E27" s="175"/>
    </row>
    <row r="28" spans="2:5" x14ac:dyDescent="0.4">
      <c r="B28" s="132">
        <f t="shared" si="0"/>
        <v>25</v>
      </c>
      <c r="C28" s="174"/>
      <c r="D28" s="174"/>
      <c r="E28" s="175"/>
    </row>
    <row r="29" spans="2:5" x14ac:dyDescent="0.4">
      <c r="B29" s="132">
        <f t="shared" si="0"/>
        <v>26</v>
      </c>
      <c r="C29" s="174"/>
      <c r="D29" s="174"/>
      <c r="E29" s="175"/>
    </row>
    <row r="30" spans="2:5" x14ac:dyDescent="0.4">
      <c r="B30" s="132">
        <f t="shared" si="0"/>
        <v>27</v>
      </c>
      <c r="C30" s="174"/>
      <c r="D30" s="174"/>
      <c r="E30" s="175"/>
    </row>
    <row r="31" spans="2:5" x14ac:dyDescent="0.4">
      <c r="B31" s="132">
        <f t="shared" si="0"/>
        <v>28</v>
      </c>
      <c r="C31" s="174"/>
      <c r="D31" s="174"/>
      <c r="E31" s="175"/>
    </row>
    <row r="32" spans="2:5" x14ac:dyDescent="0.4">
      <c r="B32" s="132">
        <f t="shared" si="0"/>
        <v>29</v>
      </c>
      <c r="C32" s="174"/>
      <c r="D32" s="174"/>
      <c r="E32" s="175"/>
    </row>
    <row r="33" spans="2:5" x14ac:dyDescent="0.4">
      <c r="B33" s="132">
        <f t="shared" si="0"/>
        <v>30</v>
      </c>
      <c r="C33" s="174"/>
      <c r="D33" s="174"/>
      <c r="E33" s="175"/>
    </row>
    <row r="34" spans="2:5" x14ac:dyDescent="0.4">
      <c r="B34" s="132">
        <f t="shared" si="0"/>
        <v>31</v>
      </c>
      <c r="C34" s="174"/>
      <c r="D34" s="174"/>
      <c r="E34" s="175"/>
    </row>
    <row r="35" spans="2:5" x14ac:dyDescent="0.4">
      <c r="B35" s="132">
        <f t="shared" si="0"/>
        <v>32</v>
      </c>
      <c r="C35" s="174"/>
      <c r="D35" s="174"/>
      <c r="E35" s="175"/>
    </row>
    <row r="36" spans="2:5" x14ac:dyDescent="0.4">
      <c r="B36" s="132">
        <f t="shared" si="0"/>
        <v>33</v>
      </c>
      <c r="C36" s="174"/>
      <c r="D36" s="174"/>
      <c r="E36" s="175"/>
    </row>
    <row r="37" spans="2:5" x14ac:dyDescent="0.4">
      <c r="B37" s="132">
        <f t="shared" si="0"/>
        <v>34</v>
      </c>
      <c r="C37" s="174"/>
      <c r="D37" s="174"/>
      <c r="E37" s="175"/>
    </row>
    <row r="38" spans="2:5" x14ac:dyDescent="0.4">
      <c r="B38" s="132">
        <f t="shared" si="0"/>
        <v>35</v>
      </c>
      <c r="C38" s="174"/>
      <c r="D38" s="174"/>
      <c r="E38" s="175"/>
    </row>
    <row r="39" spans="2:5" x14ac:dyDescent="0.4">
      <c r="B39" s="132">
        <f t="shared" si="0"/>
        <v>36</v>
      </c>
      <c r="C39" s="174"/>
      <c r="D39" s="174"/>
      <c r="E39" s="175"/>
    </row>
    <row r="40" spans="2:5" x14ac:dyDescent="0.4">
      <c r="B40" s="132">
        <f t="shared" si="0"/>
        <v>37</v>
      </c>
      <c r="C40" s="174"/>
      <c r="D40" s="174"/>
      <c r="E40" s="175"/>
    </row>
    <row r="41" spans="2:5" x14ac:dyDescent="0.4">
      <c r="B41" s="132">
        <f t="shared" si="0"/>
        <v>38</v>
      </c>
      <c r="C41" s="174"/>
      <c r="D41" s="174"/>
      <c r="E41" s="175"/>
    </row>
    <row r="42" spans="2:5" x14ac:dyDescent="0.4">
      <c r="B42" s="132">
        <f t="shared" si="0"/>
        <v>39</v>
      </c>
      <c r="C42" s="174"/>
      <c r="D42" s="174"/>
      <c r="E42" s="175"/>
    </row>
    <row r="43" spans="2:5" x14ac:dyDescent="0.4">
      <c r="B43" s="132">
        <f t="shared" si="0"/>
        <v>40</v>
      </c>
      <c r="C43" s="174"/>
      <c r="D43" s="174"/>
      <c r="E43" s="175"/>
    </row>
    <row r="44" spans="2:5" x14ac:dyDescent="0.4">
      <c r="B44" s="132">
        <f t="shared" si="0"/>
        <v>41</v>
      </c>
      <c r="C44" s="174"/>
      <c r="D44" s="174"/>
      <c r="E44" s="175"/>
    </row>
    <row r="45" spans="2:5" x14ac:dyDescent="0.4">
      <c r="B45" s="132">
        <f t="shared" si="0"/>
        <v>42</v>
      </c>
      <c r="C45" s="174"/>
      <c r="D45" s="174"/>
      <c r="E45" s="175"/>
    </row>
    <row r="46" spans="2:5" x14ac:dyDescent="0.4">
      <c r="B46" s="132">
        <f t="shared" si="0"/>
        <v>43</v>
      </c>
      <c r="C46" s="174"/>
      <c r="D46" s="174"/>
      <c r="E46" s="175"/>
    </row>
    <row r="47" spans="2:5" x14ac:dyDescent="0.4">
      <c r="B47" s="132">
        <f t="shared" si="0"/>
        <v>44</v>
      </c>
      <c r="C47" s="174"/>
      <c r="D47" s="174"/>
      <c r="E47" s="175"/>
    </row>
    <row r="48" spans="2:5" x14ac:dyDescent="0.4">
      <c r="B48" s="132">
        <f t="shared" si="0"/>
        <v>45</v>
      </c>
      <c r="C48" s="174"/>
      <c r="D48" s="174"/>
      <c r="E48" s="175"/>
    </row>
    <row r="49" spans="2:5" x14ac:dyDescent="0.4">
      <c r="B49" s="132">
        <f t="shared" si="0"/>
        <v>46</v>
      </c>
      <c r="C49" s="174"/>
      <c r="D49" s="174"/>
      <c r="E49" s="175"/>
    </row>
    <row r="50" spans="2:5" x14ac:dyDescent="0.4">
      <c r="B50" s="132">
        <f t="shared" si="0"/>
        <v>47</v>
      </c>
      <c r="C50" s="174"/>
      <c r="D50" s="174"/>
      <c r="E50" s="175"/>
    </row>
    <row r="51" spans="2:5" x14ac:dyDescent="0.4">
      <c r="B51" s="132">
        <f t="shared" si="0"/>
        <v>48</v>
      </c>
      <c r="C51" s="174"/>
      <c r="D51" s="174"/>
      <c r="E51" s="175"/>
    </row>
    <row r="52" spans="2:5" x14ac:dyDescent="0.4">
      <c r="B52" s="132">
        <f t="shared" si="0"/>
        <v>49</v>
      </c>
      <c r="C52" s="174"/>
      <c r="D52" s="174"/>
      <c r="E52" s="175"/>
    </row>
    <row r="53" spans="2:5" x14ac:dyDescent="0.4">
      <c r="B53" s="132">
        <f t="shared" si="0"/>
        <v>50</v>
      </c>
      <c r="C53" s="174"/>
      <c r="D53" s="174"/>
      <c r="E53" s="175"/>
    </row>
    <row r="54" spans="2:5" x14ac:dyDescent="0.4">
      <c r="B54" s="132">
        <f t="shared" si="0"/>
        <v>51</v>
      </c>
      <c r="C54" s="174"/>
      <c r="D54" s="174"/>
      <c r="E54" s="175"/>
    </row>
    <row r="55" spans="2:5" x14ac:dyDescent="0.4">
      <c r="B55" s="132">
        <f t="shared" si="0"/>
        <v>52</v>
      </c>
      <c r="C55" s="174"/>
      <c r="D55" s="174"/>
      <c r="E55" s="175"/>
    </row>
    <row r="56" spans="2:5" x14ac:dyDescent="0.4">
      <c r="B56" s="132">
        <f t="shared" si="0"/>
        <v>53</v>
      </c>
      <c r="C56" s="174"/>
      <c r="D56" s="174"/>
      <c r="E56" s="175"/>
    </row>
    <row r="57" spans="2:5" x14ac:dyDescent="0.4">
      <c r="B57" s="132">
        <f t="shared" si="0"/>
        <v>54</v>
      </c>
      <c r="C57" s="174"/>
      <c r="D57" s="174"/>
      <c r="E57" s="175"/>
    </row>
    <row r="58" spans="2:5" x14ac:dyDescent="0.4">
      <c r="B58" s="132">
        <f t="shared" si="0"/>
        <v>55</v>
      </c>
      <c r="C58" s="174"/>
      <c r="D58" s="174"/>
      <c r="E58" s="175"/>
    </row>
    <row r="59" spans="2:5" x14ac:dyDescent="0.4">
      <c r="B59" s="132">
        <f t="shared" si="0"/>
        <v>56</v>
      </c>
      <c r="C59" s="174"/>
      <c r="D59" s="174"/>
      <c r="E59" s="175"/>
    </row>
    <row r="60" spans="2:5" x14ac:dyDescent="0.4">
      <c r="B60" s="132">
        <f t="shared" si="0"/>
        <v>57</v>
      </c>
      <c r="C60" s="174"/>
      <c r="D60" s="174"/>
      <c r="E60" s="175"/>
    </row>
    <row r="61" spans="2:5" x14ac:dyDescent="0.4">
      <c r="B61" s="132">
        <f t="shared" si="0"/>
        <v>58</v>
      </c>
      <c r="C61" s="174"/>
      <c r="D61" s="174"/>
      <c r="E61" s="175"/>
    </row>
    <row r="62" spans="2:5" x14ac:dyDescent="0.4">
      <c r="B62" s="132">
        <f t="shared" si="0"/>
        <v>59</v>
      </c>
      <c r="C62" s="174"/>
      <c r="D62" s="174"/>
      <c r="E62" s="175"/>
    </row>
    <row r="63" spans="2:5" x14ac:dyDescent="0.4">
      <c r="B63" s="132">
        <f t="shared" si="0"/>
        <v>60</v>
      </c>
      <c r="C63" s="174"/>
      <c r="D63" s="174"/>
      <c r="E63" s="175"/>
    </row>
    <row r="64" spans="2:5" x14ac:dyDescent="0.4">
      <c r="B64" s="132">
        <f t="shared" si="0"/>
        <v>61</v>
      </c>
      <c r="C64" s="174"/>
      <c r="D64" s="174"/>
      <c r="E64" s="175"/>
    </row>
    <row r="65" spans="2:5" x14ac:dyDescent="0.4">
      <c r="B65" s="132">
        <f t="shared" si="0"/>
        <v>62</v>
      </c>
      <c r="C65" s="174"/>
      <c r="D65" s="174"/>
      <c r="E65" s="175"/>
    </row>
    <row r="66" spans="2:5" x14ac:dyDescent="0.4">
      <c r="B66" s="132">
        <f t="shared" si="0"/>
        <v>63</v>
      </c>
      <c r="C66" s="174"/>
      <c r="D66" s="174"/>
      <c r="E66" s="175"/>
    </row>
    <row r="67" spans="2:5" x14ac:dyDescent="0.4">
      <c r="B67" s="132">
        <f t="shared" si="0"/>
        <v>64</v>
      </c>
      <c r="C67" s="174"/>
      <c r="D67" s="174"/>
      <c r="E67" s="175"/>
    </row>
    <row r="68" spans="2:5" x14ac:dyDescent="0.4">
      <c r="B68" s="132">
        <f t="shared" si="0"/>
        <v>65</v>
      </c>
      <c r="C68" s="174"/>
      <c r="D68" s="174"/>
      <c r="E68" s="175"/>
    </row>
    <row r="69" spans="2:5" x14ac:dyDescent="0.4">
      <c r="B69" s="132">
        <f t="shared" ref="B69:B103" si="1">ROW()-3</f>
        <v>66</v>
      </c>
      <c r="C69" s="174"/>
      <c r="D69" s="174"/>
      <c r="E69" s="175"/>
    </row>
    <row r="70" spans="2:5" x14ac:dyDescent="0.4">
      <c r="B70" s="132">
        <f t="shared" si="1"/>
        <v>67</v>
      </c>
      <c r="C70" s="174"/>
      <c r="D70" s="174"/>
      <c r="E70" s="175"/>
    </row>
    <row r="71" spans="2:5" x14ac:dyDescent="0.4">
      <c r="B71" s="132">
        <f t="shared" si="1"/>
        <v>68</v>
      </c>
      <c r="C71" s="174"/>
      <c r="D71" s="174"/>
      <c r="E71" s="175"/>
    </row>
    <row r="72" spans="2:5" x14ac:dyDescent="0.4">
      <c r="B72" s="132">
        <f t="shared" si="1"/>
        <v>69</v>
      </c>
      <c r="C72" s="174"/>
      <c r="D72" s="174"/>
      <c r="E72" s="175"/>
    </row>
    <row r="73" spans="2:5" x14ac:dyDescent="0.4">
      <c r="B73" s="132">
        <f t="shared" si="1"/>
        <v>70</v>
      </c>
      <c r="C73" s="174"/>
      <c r="D73" s="174"/>
      <c r="E73" s="175"/>
    </row>
    <row r="74" spans="2:5" x14ac:dyDescent="0.4">
      <c r="B74" s="132">
        <f t="shared" si="1"/>
        <v>71</v>
      </c>
      <c r="C74" s="174"/>
      <c r="D74" s="174"/>
      <c r="E74" s="175"/>
    </row>
    <row r="75" spans="2:5" x14ac:dyDescent="0.4">
      <c r="B75" s="132">
        <f t="shared" si="1"/>
        <v>72</v>
      </c>
      <c r="C75" s="174"/>
      <c r="D75" s="174"/>
      <c r="E75" s="175"/>
    </row>
    <row r="76" spans="2:5" x14ac:dyDescent="0.4">
      <c r="B76" s="132">
        <f t="shared" si="1"/>
        <v>73</v>
      </c>
      <c r="C76" s="174"/>
      <c r="D76" s="174"/>
      <c r="E76" s="175"/>
    </row>
    <row r="77" spans="2:5" x14ac:dyDescent="0.4">
      <c r="B77" s="132">
        <f t="shared" si="1"/>
        <v>74</v>
      </c>
      <c r="C77" s="174"/>
      <c r="D77" s="174"/>
      <c r="E77" s="175"/>
    </row>
    <row r="78" spans="2:5" x14ac:dyDescent="0.4">
      <c r="B78" s="132">
        <f t="shared" si="1"/>
        <v>75</v>
      </c>
      <c r="C78" s="174"/>
      <c r="D78" s="174"/>
      <c r="E78" s="175"/>
    </row>
    <row r="79" spans="2:5" x14ac:dyDescent="0.4">
      <c r="B79" s="132">
        <f t="shared" si="1"/>
        <v>76</v>
      </c>
      <c r="C79" s="174"/>
      <c r="D79" s="174"/>
      <c r="E79" s="175"/>
    </row>
    <row r="80" spans="2:5" x14ac:dyDescent="0.4">
      <c r="B80" s="132">
        <f t="shared" si="1"/>
        <v>77</v>
      </c>
      <c r="C80" s="174"/>
      <c r="D80" s="174"/>
      <c r="E80" s="175"/>
    </row>
    <row r="81" spans="2:5" x14ac:dyDescent="0.4">
      <c r="B81" s="132">
        <f t="shared" si="1"/>
        <v>78</v>
      </c>
      <c r="C81" s="174"/>
      <c r="D81" s="174"/>
      <c r="E81" s="175"/>
    </row>
    <row r="82" spans="2:5" x14ac:dyDescent="0.4">
      <c r="B82" s="132">
        <f t="shared" si="1"/>
        <v>79</v>
      </c>
      <c r="C82" s="174"/>
      <c r="D82" s="174"/>
      <c r="E82" s="175"/>
    </row>
    <row r="83" spans="2:5" x14ac:dyDescent="0.4">
      <c r="B83" s="132">
        <f t="shared" si="1"/>
        <v>80</v>
      </c>
      <c r="C83" s="174"/>
      <c r="D83" s="174"/>
      <c r="E83" s="175"/>
    </row>
    <row r="84" spans="2:5" x14ac:dyDescent="0.4">
      <c r="B84" s="132">
        <f t="shared" si="1"/>
        <v>81</v>
      </c>
      <c r="C84" s="174"/>
      <c r="D84" s="174"/>
      <c r="E84" s="175"/>
    </row>
    <row r="85" spans="2:5" x14ac:dyDescent="0.4">
      <c r="B85" s="132">
        <f t="shared" si="1"/>
        <v>82</v>
      </c>
      <c r="C85" s="174"/>
      <c r="D85" s="174"/>
      <c r="E85" s="175"/>
    </row>
    <row r="86" spans="2:5" x14ac:dyDescent="0.4">
      <c r="B86" s="132">
        <f t="shared" si="1"/>
        <v>83</v>
      </c>
      <c r="C86" s="174"/>
      <c r="D86" s="174"/>
      <c r="E86" s="175"/>
    </row>
    <row r="87" spans="2:5" x14ac:dyDescent="0.4">
      <c r="B87" s="132">
        <f t="shared" si="1"/>
        <v>84</v>
      </c>
      <c r="C87" s="174"/>
      <c r="D87" s="174"/>
      <c r="E87" s="175"/>
    </row>
    <row r="88" spans="2:5" x14ac:dyDescent="0.4">
      <c r="B88" s="132">
        <f t="shared" si="1"/>
        <v>85</v>
      </c>
      <c r="C88" s="174"/>
      <c r="D88" s="174"/>
      <c r="E88" s="175"/>
    </row>
    <row r="89" spans="2:5" x14ac:dyDescent="0.4">
      <c r="B89" s="132">
        <f t="shared" si="1"/>
        <v>86</v>
      </c>
      <c r="C89" s="174"/>
      <c r="D89" s="174"/>
      <c r="E89" s="175"/>
    </row>
    <row r="90" spans="2:5" x14ac:dyDescent="0.4">
      <c r="B90" s="132">
        <f t="shared" si="1"/>
        <v>87</v>
      </c>
      <c r="C90" s="174"/>
      <c r="D90" s="174"/>
      <c r="E90" s="175"/>
    </row>
    <row r="91" spans="2:5" x14ac:dyDescent="0.4">
      <c r="B91" s="132">
        <f t="shared" si="1"/>
        <v>88</v>
      </c>
      <c r="C91" s="174"/>
      <c r="D91" s="174"/>
      <c r="E91" s="175"/>
    </row>
    <row r="92" spans="2:5" x14ac:dyDescent="0.4">
      <c r="B92" s="132">
        <f t="shared" si="1"/>
        <v>89</v>
      </c>
      <c r="C92" s="174"/>
      <c r="D92" s="174"/>
      <c r="E92" s="175"/>
    </row>
    <row r="93" spans="2:5" x14ac:dyDescent="0.4">
      <c r="B93" s="132">
        <f t="shared" si="1"/>
        <v>90</v>
      </c>
      <c r="C93" s="174"/>
      <c r="D93" s="174"/>
      <c r="E93" s="175"/>
    </row>
    <row r="94" spans="2:5" x14ac:dyDescent="0.4">
      <c r="B94" s="132">
        <f t="shared" si="1"/>
        <v>91</v>
      </c>
      <c r="C94" s="174"/>
      <c r="D94" s="174"/>
      <c r="E94" s="175"/>
    </row>
    <row r="95" spans="2:5" x14ac:dyDescent="0.4">
      <c r="B95" s="132">
        <f t="shared" si="1"/>
        <v>92</v>
      </c>
      <c r="C95" s="174"/>
      <c r="D95" s="174"/>
      <c r="E95" s="175"/>
    </row>
    <row r="96" spans="2:5" x14ac:dyDescent="0.4">
      <c r="B96" s="132">
        <f t="shared" si="1"/>
        <v>93</v>
      </c>
      <c r="C96" s="174"/>
      <c r="D96" s="174"/>
      <c r="E96" s="175"/>
    </row>
    <row r="97" spans="2:5" x14ac:dyDescent="0.4">
      <c r="B97" s="132">
        <f t="shared" si="1"/>
        <v>94</v>
      </c>
      <c r="C97" s="174"/>
      <c r="D97" s="174"/>
      <c r="E97" s="175"/>
    </row>
    <row r="98" spans="2:5" x14ac:dyDescent="0.4">
      <c r="B98" s="132">
        <f t="shared" si="1"/>
        <v>95</v>
      </c>
      <c r="C98" s="174"/>
      <c r="D98" s="174"/>
      <c r="E98" s="175"/>
    </row>
    <row r="99" spans="2:5" x14ac:dyDescent="0.4">
      <c r="B99" s="132">
        <f t="shared" si="1"/>
        <v>96</v>
      </c>
      <c r="C99" s="174"/>
      <c r="D99" s="174"/>
      <c r="E99" s="175"/>
    </row>
    <row r="100" spans="2:5" x14ac:dyDescent="0.4">
      <c r="B100" s="132">
        <f t="shared" si="1"/>
        <v>97</v>
      </c>
      <c r="C100" s="174"/>
      <c r="D100" s="174"/>
      <c r="E100" s="175"/>
    </row>
    <row r="101" spans="2:5" x14ac:dyDescent="0.4">
      <c r="B101" s="132">
        <f t="shared" si="1"/>
        <v>98</v>
      </c>
      <c r="C101" s="174"/>
      <c r="D101" s="174"/>
      <c r="E101" s="175"/>
    </row>
    <row r="102" spans="2:5" x14ac:dyDescent="0.4">
      <c r="B102" s="132">
        <f t="shared" si="1"/>
        <v>99</v>
      </c>
      <c r="C102" s="174"/>
      <c r="D102" s="174"/>
      <c r="E102" s="175"/>
    </row>
    <row r="103" spans="2:5" x14ac:dyDescent="0.4">
      <c r="B103" s="132">
        <f t="shared" si="1"/>
        <v>100</v>
      </c>
      <c r="C103" s="174"/>
      <c r="D103" s="174"/>
      <c r="E103" s="175"/>
    </row>
  </sheetData>
  <sheetProtection algorithmName="SHA-512" hashValue="FkDs7eAtw9teM4a1+xV3Ldzd0wor97qAXxmRbjdakPWuKDbqodawSLVYk9/MTJJ33dxsM05wYpoWo46oLP6iBw==" saltValue="qO4b6KQd+bYyoB38N465tQ==" spinCount="100000" sheet="1" objects="1" scenarios="1"/>
  <phoneticPr fontId="1"/>
  <pageMargins left="0.70866141732283472" right="0.70866141732283472" top="0.74803149606299213" bottom="0.74803149606299213" header="0.31496062992125984" footer="0.31496062992125984"/>
  <pageSetup paperSize="9" scale="80" orientation="portrait" r:id="rId1"/>
  <rowBreaks count="2" manualBreakCount="2">
    <brk id="38" max="16383" man="1"/>
    <brk id="7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12447-FF01-4604-89D3-1208230F674E}">
  <sheetPr codeName="Sheet13">
    <tabColor theme="4"/>
  </sheetPr>
  <dimension ref="A1"/>
  <sheetViews>
    <sheetView workbookViewId="0">
      <selection activeCell="AA27" sqref="AA27"/>
    </sheetView>
  </sheetViews>
  <sheetFormatPr defaultRowHeight="18.75" x14ac:dyDescent="0.4"/>
  <sheetData/>
  <sheetProtection algorithmName="SHA-512" hashValue="ilyJ4huEvlByY79rIL7z3tjv7PEUO9tTAG9MOHS0+tUElgPpEmtcmo2gbAYP4NQbOOt0yZoJ2AhYsUwL8z0MsA==" saltValue="62HIW2F4arsg4YoNjS40eg==" spinCount="100000" sheet="1" objects="1" scenarios="1"/>
  <phoneticPr fontId="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75D22-F3DD-4E4E-8AAF-76F9B166B66A}">
  <sheetPr codeName="Sheet14">
    <tabColor theme="4" tint="0.79998168889431442"/>
  </sheetPr>
  <dimension ref="A1:F20"/>
  <sheetViews>
    <sheetView showGridLines="0" tabSelected="1" view="pageBreakPreview" zoomScale="115" zoomScaleNormal="100" zoomScaleSheetLayoutView="115" workbookViewId="0"/>
  </sheetViews>
  <sheetFormatPr defaultColWidth="9" defaultRowHeight="18.75" x14ac:dyDescent="0.4"/>
  <cols>
    <col min="1" max="1" width="2.625" customWidth="1"/>
    <col min="2" max="2" width="15.625" customWidth="1"/>
    <col min="3" max="4" width="20.625" customWidth="1"/>
    <col min="5" max="5" width="7.125" bestFit="1" customWidth="1"/>
    <col min="6" max="6" width="2.625" customWidth="1"/>
  </cols>
  <sheetData>
    <row r="1" spans="2:5" x14ac:dyDescent="0.4">
      <c r="E1" s="38"/>
    </row>
    <row r="2" spans="2:5" ht="19.5" customHeight="1" x14ac:dyDescent="0.4">
      <c r="B2" s="63" t="s">
        <v>116</v>
      </c>
    </row>
    <row r="3" spans="2:5" ht="19.5" customHeight="1" x14ac:dyDescent="0.4">
      <c r="B3" s="3" t="s">
        <v>117</v>
      </c>
    </row>
    <row r="4" spans="2:5" x14ac:dyDescent="0.4">
      <c r="B4" s="39" t="s">
        <v>118</v>
      </c>
      <c r="C4" s="39"/>
      <c r="D4" s="39" t="s">
        <v>119</v>
      </c>
      <c r="E4" s="39"/>
    </row>
    <row r="5" spans="2:5" x14ac:dyDescent="0.4">
      <c r="B5" s="40" t="s">
        <v>38</v>
      </c>
      <c r="C5" s="161" t="s">
        <v>120</v>
      </c>
      <c r="D5" s="158">
        <f>②内訳!E33</f>
        <v>0</v>
      </c>
      <c r="E5" s="41" t="s">
        <v>121</v>
      </c>
    </row>
    <row r="6" spans="2:5" x14ac:dyDescent="0.4">
      <c r="B6" s="42"/>
      <c r="C6" s="162" t="s">
        <v>122</v>
      </c>
      <c r="D6" s="159">
        <f>②内訳!E63</f>
        <v>0</v>
      </c>
      <c r="E6" s="43" t="s">
        <v>121</v>
      </c>
    </row>
    <row r="7" spans="2:5" x14ac:dyDescent="0.4">
      <c r="B7" s="42"/>
      <c r="C7" s="162" t="s">
        <v>123</v>
      </c>
      <c r="D7" s="159">
        <f>②内訳!H93</f>
        <v>0</v>
      </c>
      <c r="E7" s="43" t="s">
        <v>121</v>
      </c>
    </row>
    <row r="8" spans="2:5" x14ac:dyDescent="0.4">
      <c r="B8" s="42"/>
      <c r="C8" s="162" t="s">
        <v>124</v>
      </c>
      <c r="D8" s="159">
        <f>②内訳!D115</f>
        <v>0</v>
      </c>
      <c r="E8" s="43" t="s">
        <v>121</v>
      </c>
    </row>
    <row r="9" spans="2:5" x14ac:dyDescent="0.4">
      <c r="B9" s="44"/>
      <c r="C9" s="163" t="s">
        <v>125</v>
      </c>
      <c r="D9" s="159">
        <f>SUM(D5:D8)</f>
        <v>0</v>
      </c>
      <c r="E9" s="43" t="s">
        <v>121</v>
      </c>
    </row>
    <row r="10" spans="2:5" x14ac:dyDescent="0.4">
      <c r="B10" s="45" t="s">
        <v>126</v>
      </c>
      <c r="C10" s="46"/>
      <c r="D10" s="159">
        <f>②内訳!C133</f>
        <v>0</v>
      </c>
      <c r="E10" s="43" t="s">
        <v>121</v>
      </c>
    </row>
    <row r="11" spans="2:5" x14ac:dyDescent="0.4">
      <c r="B11" s="45" t="s">
        <v>127</v>
      </c>
      <c r="C11" s="47"/>
      <c r="D11" s="160">
        <f>②内訳!G142</f>
        <v>0</v>
      </c>
      <c r="E11" s="43" t="s">
        <v>121</v>
      </c>
    </row>
    <row r="12" spans="2:5" x14ac:dyDescent="0.4">
      <c r="B12" s="45" t="s">
        <v>128</v>
      </c>
      <c r="C12" s="47"/>
      <c r="D12" s="160">
        <f>ROUND(D13*(【参考】係数!D7/100),0)</f>
        <v>0</v>
      </c>
      <c r="E12" s="43" t="s">
        <v>121</v>
      </c>
    </row>
    <row r="13" spans="2:5" x14ac:dyDescent="0.4">
      <c r="B13" s="45" t="s">
        <v>129</v>
      </c>
      <c r="C13" s="47"/>
      <c r="D13" s="159">
        <f>ROUND(IF(②内訳!C124="はい",(D9+D11)/(1-【参考】係数!D5/100-【参考】係数!D7/100),(D9+D10+D11)/(1-【参考】係数!D7/100)),0)</f>
        <v>0</v>
      </c>
      <c r="E13" s="43" t="s">
        <v>121</v>
      </c>
    </row>
    <row r="14" spans="2:5" x14ac:dyDescent="0.4">
      <c r="B14" s="45" t="s">
        <v>42</v>
      </c>
      <c r="C14" s="47"/>
      <c r="D14" s="159">
        <f>ROUND(D15*(【参考】係数!D9/100),0)</f>
        <v>0</v>
      </c>
      <c r="E14" s="43" t="s">
        <v>121</v>
      </c>
    </row>
    <row r="15" spans="2:5" x14ac:dyDescent="0.4">
      <c r="B15" s="45" t="s">
        <v>130</v>
      </c>
      <c r="C15" s="47"/>
      <c r="D15" s="159">
        <f>ROUND(D13/(1-【参考】係数!D9/100),0)</f>
        <v>0</v>
      </c>
      <c r="E15" s="43" t="s">
        <v>121</v>
      </c>
    </row>
    <row r="16" spans="2:5" x14ac:dyDescent="0.4">
      <c r="B16" s="45" t="s">
        <v>43</v>
      </c>
      <c r="C16" s="47"/>
      <c r="D16" s="159">
        <f>ROUND(D15*0.1,0)</f>
        <v>0</v>
      </c>
      <c r="E16" s="43" t="s">
        <v>121</v>
      </c>
    </row>
    <row r="17" spans="1:6" x14ac:dyDescent="0.4">
      <c r="B17" s="45" t="s">
        <v>131</v>
      </c>
      <c r="C17" s="47"/>
      <c r="D17" s="159">
        <f>D15+D16</f>
        <v>0</v>
      </c>
      <c r="E17" s="43" t="s">
        <v>121</v>
      </c>
    </row>
    <row r="18" spans="1:6" x14ac:dyDescent="0.4">
      <c r="B18" s="48" t="s">
        <v>132</v>
      </c>
      <c r="C18" s="49"/>
      <c r="D18" s="159" t="str">
        <f xml:space="preserve"> IFERROR(ROUND(D15+D16, 2-INT(LOG(ABS(D15+D16)))),"")</f>
        <v/>
      </c>
      <c r="E18" s="43" t="s">
        <v>121</v>
      </c>
    </row>
    <row r="19" spans="1:6" x14ac:dyDescent="0.4">
      <c r="A19" s="50"/>
      <c r="B19" s="51" t="s">
        <v>133</v>
      </c>
      <c r="C19" s="50"/>
      <c r="D19" s="50"/>
      <c r="E19" s="50"/>
      <c r="F19" s="50"/>
    </row>
    <row r="20" spans="1:6" x14ac:dyDescent="0.4">
      <c r="A20" s="50"/>
      <c r="B20" s="51" t="s">
        <v>134</v>
      </c>
      <c r="C20" s="50"/>
      <c r="D20" s="50"/>
      <c r="E20" s="50"/>
      <c r="F20" s="50"/>
    </row>
  </sheetData>
  <sheetProtection algorithmName="SHA-512" hashValue="psWCn37KX7KFkJI7JvLD61wipOqRksq/3L46hHefIiHus0q1eOgIbKVXR8SPi/oEXPpAeAmCdN0KPAXM5Ec9PQ==" saltValue="PHokjREUQ3eCjsbaZHduvA==" spinCount="100000" sheet="1" selectLockedCells="1" selectUnlockedCells="1"/>
  <phoneticPr fontId="1"/>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6FEF443D7B0AD4DA8720B0EBF368E9D" ma:contentTypeVersion="15" ma:contentTypeDescription="新しいドキュメントを作成します。" ma:contentTypeScope="" ma:versionID="c48958b1d407f1b77d3aa04220c572b3">
  <xsd:schema xmlns:xsd="http://www.w3.org/2001/XMLSchema" xmlns:xs="http://www.w3.org/2001/XMLSchema" xmlns:p="http://schemas.microsoft.com/office/2006/metadata/properties" xmlns:ns2="7b019931-c4aa-4eec-a5dc-e9aa43efafdd" xmlns:ns3="85e6e18b-26c1-4122-9e79-e6c53ac26d53" targetNamespace="http://schemas.microsoft.com/office/2006/metadata/properties" ma:root="true" ma:fieldsID="af5aab522738cec635da3ca25c3e413d" ns2:_="" ns3:_="">
    <xsd:import namespace="7b019931-c4aa-4eec-a5dc-e9aa43efafdd"/>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019931-c4aa-4eec-a5dc-e9aa43efafd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354e441f-ff31-42df-b11e-f3c109056671}"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b019931-c4aa-4eec-a5dc-e9aa43efafdd">
      <Terms xmlns="http://schemas.microsoft.com/office/infopath/2007/PartnerControls"/>
    </lcf76f155ced4ddcb4097134ff3c332f>
    <TaxCatchAll xmlns="85e6e18b-26c1-4122-9e79-e6c53ac26d53" xsi:nil="true"/>
    <Owner xmlns="7b019931-c4aa-4eec-a5dc-e9aa43efafdd">
      <UserInfo>
        <DisplayName/>
        <AccountId xsi:nil="true"/>
        <AccountType/>
      </UserInfo>
    </Owner>
  </documentManagement>
</p:properties>
</file>

<file path=customXml/itemProps1.xml><?xml version="1.0" encoding="utf-8"?>
<ds:datastoreItem xmlns:ds="http://schemas.openxmlformats.org/officeDocument/2006/customXml" ds:itemID="{A603BD56-9964-455B-A839-D914CCC0DDE7}">
  <ds:schemaRefs>
    <ds:schemaRef ds:uri="http://schemas.microsoft.com/sharepoint/v3/contenttype/forms"/>
  </ds:schemaRefs>
</ds:datastoreItem>
</file>

<file path=customXml/itemProps2.xml><?xml version="1.0" encoding="utf-8"?>
<ds:datastoreItem xmlns:ds="http://schemas.openxmlformats.org/officeDocument/2006/customXml" ds:itemID="{BDD925F8-E43F-49E1-B9A3-CC65A20B469C}"/>
</file>

<file path=customXml/itemProps3.xml><?xml version="1.0" encoding="utf-8"?>
<ds:datastoreItem xmlns:ds="http://schemas.openxmlformats.org/officeDocument/2006/customXml" ds:itemID="{20903F91-C822-477A-87DF-C634B40F1705}">
  <ds:schemaRefs>
    <ds:schemaRef ds:uri="http://schemas.microsoft.com/office/2006/metadata/properties"/>
    <ds:schemaRef ds:uri="http://schemas.microsoft.com/office/infopath/2007/PartnerControls"/>
    <ds:schemaRef ds:uri="7b019931-c4aa-4eec-a5dc-e9aa43efafdd"/>
    <ds:schemaRef ds:uri="85e6e18b-26c1-4122-9e79-e6c53ac26d53"/>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22</vt:i4>
      </vt:variant>
      <vt:variant>
        <vt:lpstr>名前付き一覧</vt:lpstr>
      </vt:variant>
      <vt:variant>
        <vt:i4>16</vt:i4>
      </vt:variant>
    </vt:vector>
  </HeadingPairs>
  <TitlesOfParts>
    <vt:vector size="38" baseType="lpstr">
      <vt:lpstr>集約</vt:lpstr>
      <vt:lpstr>様式１▶</vt:lpstr>
      <vt:lpstr>①概要（正式）</vt:lpstr>
      <vt:lpstr>②概要（入力用）</vt:lpstr>
      <vt:lpstr>【別添１】不採算対象製品コード一覧</vt:lpstr>
      <vt:lpstr>【別添２】収載機能区分一覧</vt:lpstr>
      <vt:lpstr>【別添３】機能区分内の自社及び他社製品一覧</vt:lpstr>
      <vt:lpstr>様式２（原価計算価格）▶</vt:lpstr>
      <vt:lpstr>①総括表</vt:lpstr>
      <vt:lpstr>①'総括表 （独自係数利用）</vt:lpstr>
      <vt:lpstr>②内訳</vt:lpstr>
      <vt:lpstr>【参考】係数</vt:lpstr>
      <vt:lpstr>③製造フローチャート</vt:lpstr>
      <vt:lpstr>様式３（外国平均価格に係る情報）▶</vt:lpstr>
      <vt:lpstr>価格表</vt:lpstr>
      <vt:lpstr>【参考】機能区分・償還価格情報▶</vt:lpstr>
      <vt:lpstr>リスト</vt:lpstr>
      <vt:lpstr>2018年</vt:lpstr>
      <vt:lpstr>2019年</vt:lpstr>
      <vt:lpstr>2020年</vt:lpstr>
      <vt:lpstr>2022年</vt:lpstr>
      <vt:lpstr>2024年</vt:lpstr>
      <vt:lpstr>【参考】係数!Print_Area</vt:lpstr>
      <vt:lpstr>【別添１】不採算対象製品コード一覧!Print_Area</vt:lpstr>
      <vt:lpstr>【別添２】収載機能区分一覧!Print_Area</vt:lpstr>
      <vt:lpstr>【別添３】機能区分内の自社及び他社製品一覧!Print_Area</vt:lpstr>
      <vt:lpstr>'①概要（正式）'!Print_Area</vt:lpstr>
      <vt:lpstr>①総括表!Print_Area</vt:lpstr>
      <vt:lpstr>'①''総括表 （独自係数利用）'!Print_Area</vt:lpstr>
      <vt:lpstr>'②概要（入力用）'!Print_Area</vt:lpstr>
      <vt:lpstr>②内訳!Print_Area</vt:lpstr>
      <vt:lpstr>③製造フローチャート!Print_Area</vt:lpstr>
      <vt:lpstr>価格表!Print_Area</vt:lpstr>
      <vt:lpstr>集約!Print_Area</vt:lpstr>
      <vt:lpstr>【別添１】不採算対象製品コード一覧!Print_Titles</vt:lpstr>
      <vt:lpstr>【別添２】収載機能区分一覧!Print_Titles</vt:lpstr>
      <vt:lpstr>【別添３】機能区分内の自社及び他社製品一覧!Print_Titles</vt:lpstr>
      <vt:lpstr>'②概要（入力用）'!Print_Titles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0x01010066FEF443D7B0AD4DA8720B0EBF368E9D</vt:lpwstr>
  </property>
  <property fmtid="{D5CDD505-2E9C-101B-9397-08002B2CF9AE}" pid="3" name="Order">
    <vt:r8>549000</vt:r8>
  </property>
  <property fmtid="{D5CDD505-2E9C-101B-9397-08002B2CF9AE}" pid="4" name="MediaServiceImageTags">
    <vt:lpwstr/>
  </property>
  <property fmtid="{D5CDD505-2E9C-101B-9397-08002B2CF9AE}" pid="5" name="ComplianceAssetId">
    <vt:lpwstr/>
  </property>
  <property fmtid="{D5CDD505-2E9C-101B-9397-08002B2CF9AE}" pid="6" name="TriggerFlowInfo">
    <vt:lpwstr/>
  </property>
</Properties>
</file>