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ml.chartshape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ml.chartshape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ml.chartshape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ml.chartshape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1.xml" ContentType="application/vnd.openxmlformats-officedocument.drawingml.chartshapes+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2.xml" ContentType="application/vnd.openxmlformats-officedocument.drawingml.chartshape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3.xml" ContentType="application/vnd.openxmlformats-officedocument.drawingml.chartshapes+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4.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5.xml" ContentType="application/vnd.openxmlformats-officedocument.drawingml.chartshapes+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6.xml" ContentType="application/vnd.openxmlformats-officedocument.drawingml.chartshapes+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7.xml" ContentType="application/vnd.openxmlformats-officedocument.drawingml.chartshapes+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8.xml" ContentType="application/vnd.openxmlformats-officedocument.drawingml.chartshapes+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9.xml" ContentType="application/vnd.openxmlformats-officedocument.drawingml.chartshapes+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30.xml" ContentType="application/vnd.openxmlformats-officedocument.drawingml.chartshape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1.xml" ContentType="application/vnd.openxmlformats-officedocument.drawingml.chartshapes+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2.xml" ContentType="application/vnd.openxmlformats-officedocument.drawingml.chartshapes+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33.xml" ContentType="application/vnd.openxmlformats-officedocument.drawingml.chartshapes+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34.xml" ContentType="application/vnd.openxmlformats-officedocument.drawingml.chartshapes+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35.xml" ContentType="application/vnd.openxmlformats-officedocument.drawingml.chartshapes+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36.xml" ContentType="application/vnd.openxmlformats-officedocument.drawingml.chartshapes+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37.xml" ContentType="application/vnd.openxmlformats-officedocument.drawingml.chartshapes+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38.xml" ContentType="application/vnd.openxmlformats-officedocument.drawingml.chartshape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39.xml" ContentType="application/vnd.openxmlformats-officedocument.drawingml.chartshapes+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40.xml" ContentType="application/vnd.openxmlformats-officedocument.drawingml.chartshapes+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41.xml" ContentType="application/vnd.openxmlformats-officedocument.drawingml.chartshapes+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42.xml" ContentType="application/vnd.openxmlformats-officedocument.drawingml.chartshapes+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43.xml" ContentType="application/vnd.openxmlformats-officedocument.drawingml.chartshapes+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44.xml" ContentType="application/vnd.openxmlformats-officedocument.drawingml.chartshapes+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45.xml" ContentType="application/vnd.openxmlformats-officedocument.drawingml.chartshapes+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46.xml" ContentType="application/vnd.openxmlformats-officedocument.drawingml.chartshapes+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47.xml" ContentType="application/vnd.openxmlformats-officedocument.drawingml.chartshapes+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48.xml" ContentType="application/vnd.openxmlformats-officedocument.drawingml.chartshapes+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4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9EF90F17-D335-4A3C-991A-80242FE762C4}" xr6:coauthVersionLast="47" xr6:coauthVersionMax="47" xr10:uidLastSave="{00000000-0000-0000-0000-000000000000}"/>
  <bookViews>
    <workbookView xWindow="30810" yWindow="3930" windowWidth="20580" windowHeight="11520" xr2:uid="{0247A8C8-8370-4331-A37C-311BBF7AFF73}"/>
  </bookViews>
  <sheets>
    <sheet name="都道府県別必要量との比較" sheetId="1" r:id="rId1"/>
  </sheets>
  <definedNames>
    <definedName name="_xlnm._FilterDatabase" localSheetId="0" hidden="1">都道府県別必要量との比較!$A$1:$X$32</definedName>
    <definedName name="_Order1" hidden="1">1</definedName>
    <definedName name="a">#REF!</definedName>
    <definedName name="ALL_02">#REF!</definedName>
    <definedName name="H27ID">#REF!</definedName>
    <definedName name="H31ID">#REF!</definedName>
    <definedName name="HTML_CodePage" hidden="1">932</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Area" localSheetId="0">都道府県別必要量との比較!$C$1:$W$722</definedName>
    <definedName name="_xlnm.Print_Titles" localSheetId="0">都道府県別必要量との比較!$1:$2</definedName>
    <definedName name="医師数">#REF!</definedName>
    <definedName name="個票データ">#REF!</definedName>
    <definedName name="歯科医師数">#REF!</definedName>
    <definedName name="前年度DATA">#REF!</definedName>
    <definedName name="病院・診療所NO">#REF!</definedName>
    <definedName name="報告状況">#REF!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5" i="1" l="1"/>
  <c r="A43" i="1"/>
  <c r="A38" i="1"/>
  <c r="A53" i="1" s="1"/>
  <c r="A32" i="1"/>
  <c r="A31" i="1"/>
  <c r="A46" i="1" s="1"/>
  <c r="A30" i="1"/>
  <c r="R30" i="1" s="1"/>
  <c r="A29" i="1"/>
  <c r="A28" i="1"/>
  <c r="A27" i="1"/>
  <c r="A42" i="1" s="1"/>
  <c r="A57" i="1" s="1"/>
  <c r="A72" i="1" s="1"/>
  <c r="A87" i="1" s="1"/>
  <c r="A102" i="1" s="1"/>
  <c r="A117" i="1" s="1"/>
  <c r="A132" i="1" s="1"/>
  <c r="A147" i="1" s="1"/>
  <c r="A162" i="1" s="1"/>
  <c r="A177" i="1" s="1"/>
  <c r="A192" i="1" s="1"/>
  <c r="A207" i="1" s="1"/>
  <c r="A222" i="1" s="1"/>
  <c r="A237" i="1" s="1"/>
  <c r="A252" i="1" s="1"/>
  <c r="A267" i="1" s="1"/>
  <c r="A282" i="1" s="1"/>
  <c r="A297" i="1" s="1"/>
  <c r="A312" i="1" s="1"/>
  <c r="A327" i="1" s="1"/>
  <c r="A342" i="1" s="1"/>
  <c r="A357" i="1" s="1"/>
  <c r="A372" i="1" s="1"/>
  <c r="A387" i="1" s="1"/>
  <c r="A402" i="1" s="1"/>
  <c r="A417" i="1" s="1"/>
  <c r="A432" i="1" s="1"/>
  <c r="A447" i="1" s="1"/>
  <c r="A462" i="1" s="1"/>
  <c r="A477" i="1" s="1"/>
  <c r="A492" i="1" s="1"/>
  <c r="A507" i="1" s="1"/>
  <c r="A522" i="1" s="1"/>
  <c r="A537" i="1" s="1"/>
  <c r="A552" i="1" s="1"/>
  <c r="A567" i="1" s="1"/>
  <c r="A582" i="1" s="1"/>
  <c r="A597" i="1" s="1"/>
  <c r="A612" i="1" s="1"/>
  <c r="A627" i="1" s="1"/>
  <c r="A642" i="1" s="1"/>
  <c r="A657" i="1" s="1"/>
  <c r="A672" i="1" s="1"/>
  <c r="A687" i="1" s="1"/>
  <c r="A702" i="1" s="1"/>
  <c r="A717" i="1" s="1"/>
  <c r="A26" i="1"/>
  <c r="A41" i="1" s="1"/>
  <c r="A56" i="1" s="1"/>
  <c r="A71" i="1" s="1"/>
  <c r="A86" i="1" s="1"/>
  <c r="A101" i="1" s="1"/>
  <c r="A116" i="1" s="1"/>
  <c r="A131" i="1" s="1"/>
  <c r="A146" i="1" s="1"/>
  <c r="A161" i="1" s="1"/>
  <c r="A176" i="1" s="1"/>
  <c r="A191" i="1" s="1"/>
  <c r="A206" i="1" s="1"/>
  <c r="A221" i="1" s="1"/>
  <c r="A236" i="1" s="1"/>
  <c r="A251" i="1" s="1"/>
  <c r="A266" i="1" s="1"/>
  <c r="A281" i="1" s="1"/>
  <c r="A296" i="1" s="1"/>
  <c r="A311" i="1" s="1"/>
  <c r="A326" i="1" s="1"/>
  <c r="A341" i="1" s="1"/>
  <c r="A356" i="1" s="1"/>
  <c r="A371" i="1" s="1"/>
  <c r="A386" i="1" s="1"/>
  <c r="A401" i="1" s="1"/>
  <c r="A416" i="1" s="1"/>
  <c r="A431" i="1" s="1"/>
  <c r="A446" i="1" s="1"/>
  <c r="A461" i="1" s="1"/>
  <c r="A476" i="1" s="1"/>
  <c r="A491" i="1" s="1"/>
  <c r="A506" i="1" s="1"/>
  <c r="A521" i="1" s="1"/>
  <c r="A536" i="1" s="1"/>
  <c r="A551" i="1" s="1"/>
  <c r="A566" i="1" s="1"/>
  <c r="A581" i="1" s="1"/>
  <c r="A596" i="1" s="1"/>
  <c r="A611" i="1" s="1"/>
  <c r="A626" i="1" s="1"/>
  <c r="A641" i="1" s="1"/>
  <c r="A656" i="1" s="1"/>
  <c r="A671" i="1" s="1"/>
  <c r="A686" i="1" s="1"/>
  <c r="A701" i="1" s="1"/>
  <c r="A716" i="1" s="1"/>
  <c r="A25" i="1"/>
  <c r="A40" i="1" s="1"/>
  <c r="A55" i="1" s="1"/>
  <c r="A70" i="1" s="1"/>
  <c r="A85" i="1" s="1"/>
  <c r="A100" i="1" s="1"/>
  <c r="A115" i="1" s="1"/>
  <c r="A130" i="1" s="1"/>
  <c r="A145" i="1" s="1"/>
  <c r="A160" i="1" s="1"/>
  <c r="A175" i="1" s="1"/>
  <c r="A190" i="1" s="1"/>
  <c r="A205" i="1" s="1"/>
  <c r="A220" i="1" s="1"/>
  <c r="A235" i="1" s="1"/>
  <c r="A250" i="1" s="1"/>
  <c r="A265" i="1" s="1"/>
  <c r="A280" i="1" s="1"/>
  <c r="A295" i="1" s="1"/>
  <c r="A310" i="1" s="1"/>
  <c r="A325" i="1" s="1"/>
  <c r="A340" i="1" s="1"/>
  <c r="A355" i="1" s="1"/>
  <c r="A370" i="1" s="1"/>
  <c r="A385" i="1" s="1"/>
  <c r="A400" i="1" s="1"/>
  <c r="A415" i="1" s="1"/>
  <c r="A430" i="1" s="1"/>
  <c r="A445" i="1" s="1"/>
  <c r="A460" i="1" s="1"/>
  <c r="A475" i="1" s="1"/>
  <c r="A490" i="1" s="1"/>
  <c r="A505" i="1" s="1"/>
  <c r="A520" i="1" s="1"/>
  <c r="A535" i="1" s="1"/>
  <c r="A550" i="1" s="1"/>
  <c r="A565" i="1" s="1"/>
  <c r="A580" i="1" s="1"/>
  <c r="A595" i="1" s="1"/>
  <c r="A610" i="1" s="1"/>
  <c r="A625" i="1" s="1"/>
  <c r="A640" i="1" s="1"/>
  <c r="A655" i="1" s="1"/>
  <c r="A670" i="1" s="1"/>
  <c r="A685" i="1" s="1"/>
  <c r="A700" i="1" s="1"/>
  <c r="A715" i="1" s="1"/>
  <c r="A24" i="1"/>
  <c r="A39" i="1" s="1"/>
  <c r="A54" i="1" s="1"/>
  <c r="A69" i="1" s="1"/>
  <c r="A84" i="1" s="1"/>
  <c r="A99" i="1" s="1"/>
  <c r="A114" i="1" s="1"/>
  <c r="A129" i="1" s="1"/>
  <c r="A144" i="1" s="1"/>
  <c r="A159" i="1" s="1"/>
  <c r="A174" i="1" s="1"/>
  <c r="A189" i="1" s="1"/>
  <c r="A204" i="1" s="1"/>
  <c r="A219" i="1" s="1"/>
  <c r="A234" i="1" s="1"/>
  <c r="A249" i="1" s="1"/>
  <c r="A264" i="1" s="1"/>
  <c r="A279" i="1" s="1"/>
  <c r="A294" i="1" s="1"/>
  <c r="A309" i="1" s="1"/>
  <c r="A324" i="1" s="1"/>
  <c r="A339" i="1" s="1"/>
  <c r="A354" i="1" s="1"/>
  <c r="A369" i="1" s="1"/>
  <c r="A384" i="1" s="1"/>
  <c r="A399" i="1" s="1"/>
  <c r="A414" i="1" s="1"/>
  <c r="A429" i="1" s="1"/>
  <c r="A444" i="1" s="1"/>
  <c r="A459" i="1" s="1"/>
  <c r="A474" i="1" s="1"/>
  <c r="A489" i="1" s="1"/>
  <c r="A504" i="1" s="1"/>
  <c r="A519" i="1" s="1"/>
  <c r="A534" i="1" s="1"/>
  <c r="A549" i="1" s="1"/>
  <c r="A564" i="1" s="1"/>
  <c r="A579" i="1" s="1"/>
  <c r="A594" i="1" s="1"/>
  <c r="A609" i="1" s="1"/>
  <c r="A624" i="1" s="1"/>
  <c r="A639" i="1" s="1"/>
  <c r="A654" i="1" s="1"/>
  <c r="A669" i="1" s="1"/>
  <c r="A684" i="1" s="1"/>
  <c r="A699" i="1" s="1"/>
  <c r="A714" i="1" s="1"/>
  <c r="A23" i="1"/>
  <c r="A22" i="1"/>
  <c r="A37" i="1" s="1"/>
  <c r="A52" i="1" s="1"/>
  <c r="A67" i="1" s="1"/>
  <c r="A82" i="1" s="1"/>
  <c r="A97" i="1" s="1"/>
  <c r="A112" i="1" s="1"/>
  <c r="A127" i="1" s="1"/>
  <c r="A142" i="1" s="1"/>
  <c r="A157" i="1" s="1"/>
  <c r="A172" i="1" s="1"/>
  <c r="A187" i="1" s="1"/>
  <c r="A202" i="1" s="1"/>
  <c r="A217" i="1" s="1"/>
  <c r="A232" i="1" s="1"/>
  <c r="A247" i="1" s="1"/>
  <c r="A262" i="1" s="1"/>
  <c r="A277" i="1" s="1"/>
  <c r="A292" i="1" s="1"/>
  <c r="A307" i="1" s="1"/>
  <c r="A322" i="1" s="1"/>
  <c r="A337" i="1" s="1"/>
  <c r="A352" i="1" s="1"/>
  <c r="A367" i="1" s="1"/>
  <c r="A382" i="1" s="1"/>
  <c r="A397" i="1" s="1"/>
  <c r="A412" i="1" s="1"/>
  <c r="A427" i="1" s="1"/>
  <c r="A442" i="1" s="1"/>
  <c r="A457" i="1" s="1"/>
  <c r="A472" i="1" s="1"/>
  <c r="A487" i="1" s="1"/>
  <c r="A502" i="1" s="1"/>
  <c r="A517" i="1" s="1"/>
  <c r="A532" i="1" s="1"/>
  <c r="A547" i="1" s="1"/>
  <c r="A562" i="1" s="1"/>
  <c r="A577" i="1" s="1"/>
  <c r="A592" i="1" s="1"/>
  <c r="A607" i="1" s="1"/>
  <c r="A622" i="1" s="1"/>
  <c r="A637" i="1" s="1"/>
  <c r="A652" i="1" s="1"/>
  <c r="A667" i="1" s="1"/>
  <c r="A682" i="1" s="1"/>
  <c r="A697" i="1" s="1"/>
  <c r="A712" i="1" s="1"/>
  <c r="A21" i="1"/>
  <c r="A36" i="1" s="1"/>
  <c r="A51" i="1" s="1"/>
  <c r="A66" i="1" s="1"/>
  <c r="A81" i="1" s="1"/>
  <c r="A96" i="1" s="1"/>
  <c r="A111" i="1" s="1"/>
  <c r="A126" i="1" s="1"/>
  <c r="A141" i="1" s="1"/>
  <c r="A156" i="1" s="1"/>
  <c r="A171" i="1" s="1"/>
  <c r="A186" i="1" s="1"/>
  <c r="A201" i="1" s="1"/>
  <c r="A216" i="1" s="1"/>
  <c r="A231" i="1" s="1"/>
  <c r="A246" i="1" s="1"/>
  <c r="A261" i="1" s="1"/>
  <c r="A276" i="1" s="1"/>
  <c r="A291" i="1" s="1"/>
  <c r="A306" i="1" s="1"/>
  <c r="A321" i="1" s="1"/>
  <c r="A336" i="1" s="1"/>
  <c r="A351" i="1" s="1"/>
  <c r="A366" i="1" s="1"/>
  <c r="A381" i="1" s="1"/>
  <c r="A396" i="1" s="1"/>
  <c r="A411" i="1" s="1"/>
  <c r="A426" i="1" s="1"/>
  <c r="A441" i="1" s="1"/>
  <c r="A456" i="1" s="1"/>
  <c r="A471" i="1" s="1"/>
  <c r="A486" i="1" s="1"/>
  <c r="A501" i="1" s="1"/>
  <c r="A516" i="1" s="1"/>
  <c r="A531" i="1" s="1"/>
  <c r="A546" i="1" s="1"/>
  <c r="A561" i="1" s="1"/>
  <c r="A576" i="1" s="1"/>
  <c r="A591" i="1" s="1"/>
  <c r="A606" i="1" s="1"/>
  <c r="A621" i="1" s="1"/>
  <c r="A636" i="1" s="1"/>
  <c r="A651" i="1" s="1"/>
  <c r="A666" i="1" s="1"/>
  <c r="A681" i="1" s="1"/>
  <c r="A696" i="1" s="1"/>
  <c r="A711" i="1" s="1"/>
  <c r="A20" i="1"/>
  <c r="F20" i="1" s="1"/>
  <c r="A19" i="1"/>
  <c r="A34" i="1" s="1"/>
  <c r="A49" i="1" s="1"/>
  <c r="A64" i="1" s="1"/>
  <c r="A79" i="1" s="1"/>
  <c r="A94" i="1" s="1"/>
  <c r="A109" i="1" s="1"/>
  <c r="A124" i="1" s="1"/>
  <c r="A139" i="1" s="1"/>
  <c r="A154" i="1" s="1"/>
  <c r="A169" i="1" s="1"/>
  <c r="A184" i="1" s="1"/>
  <c r="A199" i="1" s="1"/>
  <c r="A214" i="1" s="1"/>
  <c r="A229" i="1" s="1"/>
  <c r="A244" i="1" s="1"/>
  <c r="A259" i="1" s="1"/>
  <c r="A274" i="1" s="1"/>
  <c r="A289" i="1" s="1"/>
  <c r="A304" i="1" s="1"/>
  <c r="A319" i="1" s="1"/>
  <c r="A334" i="1" s="1"/>
  <c r="A349" i="1" s="1"/>
  <c r="A364" i="1" s="1"/>
  <c r="A379" i="1" s="1"/>
  <c r="A394" i="1" s="1"/>
  <c r="A409" i="1" s="1"/>
  <c r="A424" i="1" s="1"/>
  <c r="A439" i="1" s="1"/>
  <c r="A454" i="1" s="1"/>
  <c r="A469" i="1" s="1"/>
  <c r="A484" i="1" s="1"/>
  <c r="A499" i="1" s="1"/>
  <c r="A514" i="1" s="1"/>
  <c r="A529" i="1" s="1"/>
  <c r="A544" i="1" s="1"/>
  <c r="A559" i="1" s="1"/>
  <c r="A574" i="1" s="1"/>
  <c r="A589" i="1" s="1"/>
  <c r="A604" i="1" s="1"/>
  <c r="A619" i="1" s="1"/>
  <c r="A634" i="1" s="1"/>
  <c r="A649" i="1" s="1"/>
  <c r="A664" i="1" s="1"/>
  <c r="A679" i="1" s="1"/>
  <c r="A694" i="1" s="1"/>
  <c r="A709" i="1" s="1"/>
  <c r="C18" i="1"/>
  <c r="A18" i="1"/>
  <c r="A33" i="1" s="1"/>
  <c r="R16" i="1"/>
  <c r="O16" i="1"/>
  <c r="G16" i="1"/>
  <c r="R15" i="1"/>
  <c r="O15" i="1"/>
  <c r="G15" i="1"/>
  <c r="R14" i="1"/>
  <c r="O14" i="1"/>
  <c r="G14" i="1"/>
  <c r="Q12" i="1"/>
  <c r="R13" i="1"/>
  <c r="K12" i="1"/>
  <c r="J12" i="1"/>
  <c r="I12" i="1"/>
  <c r="H12" i="1"/>
  <c r="O13" i="1"/>
  <c r="M12" i="1"/>
  <c r="L12" i="1"/>
  <c r="X4" i="1"/>
  <c r="X5" i="1" s="1"/>
  <c r="X6" i="1" s="1"/>
  <c r="X7" i="1" s="1"/>
  <c r="X8" i="1" s="1"/>
  <c r="X9" i="1" s="1"/>
  <c r="X10" i="1" s="1"/>
  <c r="X11" i="1" s="1"/>
  <c r="X12" i="1" s="1"/>
  <c r="X13" i="1" s="1"/>
  <c r="X14" i="1" s="1"/>
  <c r="X15" i="1" s="1"/>
  <c r="X16" i="1" s="1"/>
  <c r="X17" i="1" s="1"/>
  <c r="X3" i="1"/>
  <c r="S3" i="1"/>
  <c r="C3" i="1"/>
  <c r="A48" i="1" l="1"/>
  <c r="C33" i="1"/>
  <c r="A68" i="1"/>
  <c r="X18" i="1"/>
  <c r="X19" i="1" s="1"/>
  <c r="X20" i="1" s="1"/>
  <c r="X21" i="1" s="1"/>
  <c r="X22" i="1" s="1"/>
  <c r="X23" i="1" s="1"/>
  <c r="X24" i="1" s="1"/>
  <c r="X25" i="1" s="1"/>
  <c r="X26" i="1" s="1"/>
  <c r="X27" i="1" s="1"/>
  <c r="X28" i="1" s="1"/>
  <c r="X29" i="1" s="1"/>
  <c r="X30" i="1" s="1"/>
  <c r="X31" i="1" s="1"/>
  <c r="X32" i="1" s="1"/>
  <c r="G28" i="1"/>
  <c r="A61" i="1"/>
  <c r="R46" i="1"/>
  <c r="G46" i="1"/>
  <c r="N16" i="1"/>
  <c r="I27" i="1"/>
  <c r="R29" i="1"/>
  <c r="J27" i="1"/>
  <c r="K27" i="1"/>
  <c r="A35" i="1"/>
  <c r="A44" i="1"/>
  <c r="F12" i="1"/>
  <c r="G12" i="1" s="1"/>
  <c r="N12" i="1"/>
  <c r="R45" i="1"/>
  <c r="P12" i="1"/>
  <c r="R12" i="1" s="1"/>
  <c r="N15" i="1"/>
  <c r="A60" i="1"/>
  <c r="L27" i="1"/>
  <c r="G30" i="1"/>
  <c r="N13" i="1"/>
  <c r="G13" i="1"/>
  <c r="N14" i="1"/>
  <c r="R31" i="1"/>
  <c r="A47" i="1"/>
  <c r="A58" i="1"/>
  <c r="F27" i="1" l="1"/>
  <c r="R43" i="1"/>
  <c r="H27" i="1"/>
  <c r="R28" i="1"/>
  <c r="P27" i="1"/>
  <c r="R27" i="1" s="1"/>
  <c r="A73" i="1"/>
  <c r="N28" i="1"/>
  <c r="M27" i="1"/>
  <c r="O28" i="1"/>
  <c r="G31" i="1"/>
  <c r="A50" i="1"/>
  <c r="F35" i="1"/>
  <c r="G29" i="1"/>
  <c r="G43" i="1"/>
  <c r="A62" i="1"/>
  <c r="O30" i="1"/>
  <c r="N30" i="1"/>
  <c r="O31" i="1"/>
  <c r="N31" i="1"/>
  <c r="A76" i="1"/>
  <c r="R61" i="1"/>
  <c r="S18" i="1"/>
  <c r="Q27" i="1"/>
  <c r="K42" i="1"/>
  <c r="J42" i="1"/>
  <c r="A59" i="1"/>
  <c r="Q42" i="1"/>
  <c r="R44" i="1"/>
  <c r="H42" i="1"/>
  <c r="F42" i="1"/>
  <c r="G42" i="1" s="1"/>
  <c r="L42" i="1"/>
  <c r="O45" i="1"/>
  <c r="N45" i="1"/>
  <c r="O29" i="1"/>
  <c r="N29" i="1"/>
  <c r="O43" i="1"/>
  <c r="N43" i="1"/>
  <c r="M42" i="1"/>
  <c r="C48" i="1"/>
  <c r="A63" i="1"/>
  <c r="O12" i="1"/>
  <c r="I42" i="1"/>
  <c r="A75" i="1"/>
  <c r="R60" i="1"/>
  <c r="G45" i="1"/>
  <c r="N46" i="1"/>
  <c r="O46" i="1"/>
  <c r="A83" i="1"/>
  <c r="A91" i="1" l="1"/>
  <c r="R76" i="1"/>
  <c r="G76" i="1"/>
  <c r="A78" i="1"/>
  <c r="C63" i="1"/>
  <c r="O61" i="1"/>
  <c r="N61" i="1"/>
  <c r="O60" i="1"/>
  <c r="N60" i="1"/>
  <c r="R59" i="1"/>
  <c r="J57" i="1"/>
  <c r="A74" i="1"/>
  <c r="I57" i="1"/>
  <c r="G61" i="1"/>
  <c r="A88" i="1"/>
  <c r="Q57" i="1"/>
  <c r="G60" i="1"/>
  <c r="O44" i="1"/>
  <c r="N44" i="1"/>
  <c r="A77" i="1"/>
  <c r="X33" i="1"/>
  <c r="X34" i="1" s="1"/>
  <c r="X35" i="1" s="1"/>
  <c r="X36" i="1" s="1"/>
  <c r="X37" i="1" s="1"/>
  <c r="X38" i="1" s="1"/>
  <c r="X39" i="1" s="1"/>
  <c r="X40" i="1" s="1"/>
  <c r="X41" i="1" s="1"/>
  <c r="X42" i="1" s="1"/>
  <c r="X43" i="1" s="1"/>
  <c r="X44" i="1" s="1"/>
  <c r="X45" i="1" s="1"/>
  <c r="X46" i="1" s="1"/>
  <c r="X47" i="1" s="1"/>
  <c r="S33" i="1"/>
  <c r="A98" i="1"/>
  <c r="F50" i="1"/>
  <c r="A65" i="1"/>
  <c r="O42" i="1"/>
  <c r="N42" i="1"/>
  <c r="N27" i="1"/>
  <c r="O27" i="1"/>
  <c r="K57" i="1"/>
  <c r="L57" i="1"/>
  <c r="P42" i="1"/>
  <c r="R42" i="1" s="1"/>
  <c r="G44" i="1"/>
  <c r="R75" i="1"/>
  <c r="G75" i="1"/>
  <c r="A90" i="1"/>
  <c r="H57" i="1"/>
  <c r="N58" i="1"/>
  <c r="M57" i="1"/>
  <c r="O58" i="1"/>
  <c r="R58" i="1"/>
  <c r="F57" i="1"/>
  <c r="G57" i="1" s="1"/>
  <c r="G58" i="1"/>
  <c r="G27" i="1"/>
  <c r="N57" i="1" l="1"/>
  <c r="O57" i="1"/>
  <c r="O76" i="1"/>
  <c r="N76" i="1"/>
  <c r="A89" i="1"/>
  <c r="K72" i="1"/>
  <c r="Q72" i="1"/>
  <c r="P72" i="1"/>
  <c r="O75" i="1"/>
  <c r="N75" i="1"/>
  <c r="A113" i="1"/>
  <c r="I72" i="1"/>
  <c r="L72" i="1"/>
  <c r="J72" i="1"/>
  <c r="A92" i="1"/>
  <c r="O73" i="1"/>
  <c r="N73" i="1"/>
  <c r="M72" i="1"/>
  <c r="A103" i="1"/>
  <c r="P57" i="1"/>
  <c r="R57" i="1" s="1"/>
  <c r="A80" i="1"/>
  <c r="F65" i="1"/>
  <c r="G73" i="1"/>
  <c r="F72" i="1"/>
  <c r="O59" i="1"/>
  <c r="N59" i="1"/>
  <c r="A93" i="1"/>
  <c r="C78" i="1"/>
  <c r="A105" i="1"/>
  <c r="R90" i="1"/>
  <c r="G90" i="1"/>
  <c r="S48" i="1"/>
  <c r="X48" i="1"/>
  <c r="X49" i="1" s="1"/>
  <c r="X50" i="1" s="1"/>
  <c r="X51" i="1" s="1"/>
  <c r="X52" i="1" s="1"/>
  <c r="X53" i="1" s="1"/>
  <c r="X54" i="1" s="1"/>
  <c r="X55" i="1" s="1"/>
  <c r="X56" i="1" s="1"/>
  <c r="X57" i="1" s="1"/>
  <c r="X58" i="1" s="1"/>
  <c r="X59" i="1" s="1"/>
  <c r="X60" i="1" s="1"/>
  <c r="X61" i="1" s="1"/>
  <c r="X62" i="1" s="1"/>
  <c r="H72" i="1"/>
  <c r="R73" i="1"/>
  <c r="G59" i="1"/>
  <c r="A106" i="1"/>
  <c r="R72" i="1" l="1"/>
  <c r="A120" i="1"/>
  <c r="N91" i="1"/>
  <c r="O91" i="1"/>
  <c r="X63" i="1"/>
  <c r="X64" i="1" s="1"/>
  <c r="X65" i="1" s="1"/>
  <c r="X66" i="1" s="1"/>
  <c r="X67" i="1" s="1"/>
  <c r="X68" i="1" s="1"/>
  <c r="X69" i="1" s="1"/>
  <c r="X70" i="1" s="1"/>
  <c r="X71" i="1" s="1"/>
  <c r="X72" i="1" s="1"/>
  <c r="X73" i="1" s="1"/>
  <c r="X74" i="1" s="1"/>
  <c r="X75" i="1" s="1"/>
  <c r="X76" i="1" s="1"/>
  <c r="X77" i="1" s="1"/>
  <c r="R88" i="1"/>
  <c r="P87" i="1"/>
  <c r="O74" i="1"/>
  <c r="N74" i="1"/>
  <c r="R91" i="1"/>
  <c r="O90" i="1"/>
  <c r="N90" i="1"/>
  <c r="A95" i="1"/>
  <c r="F80" i="1"/>
  <c r="G74" i="1"/>
  <c r="A104" i="1"/>
  <c r="Q87" i="1"/>
  <c r="I87" i="1"/>
  <c r="R89" i="1"/>
  <c r="G72" i="1"/>
  <c r="A108" i="1"/>
  <c r="C93" i="1"/>
  <c r="K87" i="1"/>
  <c r="A118" i="1"/>
  <c r="A128" i="1"/>
  <c r="G88" i="1"/>
  <c r="F87" i="1"/>
  <c r="A121" i="1"/>
  <c r="R106" i="1"/>
  <c r="G106" i="1"/>
  <c r="L87" i="1"/>
  <c r="J87" i="1"/>
  <c r="R74" i="1"/>
  <c r="A107" i="1"/>
  <c r="O88" i="1"/>
  <c r="N88" i="1"/>
  <c r="M87" i="1"/>
  <c r="O72" i="1"/>
  <c r="N72" i="1"/>
  <c r="G91" i="1"/>
  <c r="H87" i="1"/>
  <c r="S63" i="1" l="1"/>
  <c r="G104" i="1"/>
  <c r="K102" i="1"/>
  <c r="J102" i="1"/>
  <c r="A119" i="1"/>
  <c r="R104" i="1"/>
  <c r="A123" i="1"/>
  <c r="C108" i="1"/>
  <c r="A143" i="1"/>
  <c r="L102" i="1"/>
  <c r="O89" i="1"/>
  <c r="N89" i="1"/>
  <c r="O105" i="1"/>
  <c r="N105" i="1"/>
  <c r="A133" i="1"/>
  <c r="R103" i="1"/>
  <c r="P102" i="1"/>
  <c r="R102" i="1" s="1"/>
  <c r="N103" i="1"/>
  <c r="M102" i="1"/>
  <c r="O103" i="1"/>
  <c r="G105" i="1"/>
  <c r="O106" i="1"/>
  <c r="N106" i="1"/>
  <c r="F95" i="1"/>
  <c r="A110" i="1"/>
  <c r="A122" i="1"/>
  <c r="H102" i="1"/>
  <c r="G103" i="1"/>
  <c r="F102" i="1"/>
  <c r="G89" i="1"/>
  <c r="A135" i="1"/>
  <c r="A136" i="1"/>
  <c r="R121" i="1"/>
  <c r="G121" i="1"/>
  <c r="I102" i="1"/>
  <c r="R87" i="1"/>
  <c r="R105" i="1"/>
  <c r="O87" i="1"/>
  <c r="N87" i="1"/>
  <c r="G87" i="1"/>
  <c r="Q102" i="1"/>
  <c r="X78" i="1"/>
  <c r="X79" i="1" s="1"/>
  <c r="X80" i="1" s="1"/>
  <c r="X81" i="1" s="1"/>
  <c r="X82" i="1" s="1"/>
  <c r="X83" i="1" s="1"/>
  <c r="X84" i="1" s="1"/>
  <c r="X85" i="1" s="1"/>
  <c r="X86" i="1" s="1"/>
  <c r="X87" i="1" s="1"/>
  <c r="X88" i="1" s="1"/>
  <c r="X89" i="1" s="1"/>
  <c r="X90" i="1" s="1"/>
  <c r="X91" i="1" s="1"/>
  <c r="X92" i="1" s="1"/>
  <c r="S78" i="1"/>
  <c r="O118" i="1" l="1"/>
  <c r="N118" i="1"/>
  <c r="A151" i="1"/>
  <c r="R136" i="1"/>
  <c r="R120" i="1"/>
  <c r="G102" i="1"/>
  <c r="G118" i="1"/>
  <c r="A138" i="1"/>
  <c r="C123" i="1"/>
  <c r="A137" i="1"/>
  <c r="O102" i="1"/>
  <c r="N102" i="1"/>
  <c r="O104" i="1"/>
  <c r="N104" i="1"/>
  <c r="R118" i="1"/>
  <c r="R135" i="1"/>
  <c r="G135" i="1"/>
  <c r="A150" i="1"/>
  <c r="A125" i="1"/>
  <c r="F110" i="1"/>
  <c r="O120" i="1"/>
  <c r="N120" i="1"/>
  <c r="O121" i="1"/>
  <c r="N121" i="1"/>
  <c r="X93" i="1"/>
  <c r="X94" i="1" s="1"/>
  <c r="X95" i="1" s="1"/>
  <c r="X96" i="1" s="1"/>
  <c r="X97" i="1" s="1"/>
  <c r="X98" i="1" s="1"/>
  <c r="X99" i="1" s="1"/>
  <c r="X100" i="1" s="1"/>
  <c r="X101" i="1" s="1"/>
  <c r="X102" i="1" s="1"/>
  <c r="X103" i="1" s="1"/>
  <c r="X104" i="1" s="1"/>
  <c r="X105" i="1" s="1"/>
  <c r="X106" i="1" s="1"/>
  <c r="X107" i="1" s="1"/>
  <c r="S93" i="1"/>
  <c r="A158" i="1"/>
  <c r="G120" i="1"/>
  <c r="K117" i="1"/>
  <c r="A148" i="1"/>
  <c r="J117" i="1"/>
  <c r="A134" i="1"/>
  <c r="Q117" i="1"/>
  <c r="I117" i="1"/>
  <c r="R119" i="1"/>
  <c r="H117" i="1"/>
  <c r="G119" i="1"/>
  <c r="M117" i="1"/>
  <c r="L117" i="1"/>
  <c r="R133" i="1" l="1"/>
  <c r="G133" i="1"/>
  <c r="F125" i="1"/>
  <c r="A140" i="1"/>
  <c r="O135" i="1"/>
  <c r="N135" i="1"/>
  <c r="X108" i="1"/>
  <c r="X109" i="1" s="1"/>
  <c r="X110" i="1" s="1"/>
  <c r="X111" i="1" s="1"/>
  <c r="X112" i="1" s="1"/>
  <c r="X113" i="1" s="1"/>
  <c r="X114" i="1" s="1"/>
  <c r="X115" i="1" s="1"/>
  <c r="X116" i="1" s="1"/>
  <c r="X117" i="1" s="1"/>
  <c r="X118" i="1" s="1"/>
  <c r="X119" i="1" s="1"/>
  <c r="X120" i="1" s="1"/>
  <c r="X121" i="1" s="1"/>
  <c r="X122" i="1" s="1"/>
  <c r="A163" i="1"/>
  <c r="A166" i="1"/>
  <c r="G134" i="1"/>
  <c r="K132" i="1"/>
  <c r="J132" i="1"/>
  <c r="H132" i="1"/>
  <c r="A149" i="1"/>
  <c r="Q132" i="1"/>
  <c r="R134" i="1"/>
  <c r="I132" i="1"/>
  <c r="A165" i="1"/>
  <c r="R150" i="1"/>
  <c r="G150" i="1"/>
  <c r="P117" i="1"/>
  <c r="R117" i="1" s="1"/>
  <c r="N133" i="1"/>
  <c r="M132" i="1"/>
  <c r="O133" i="1"/>
  <c r="A173" i="1"/>
  <c r="A153" i="1"/>
  <c r="C138" i="1"/>
  <c r="O136" i="1"/>
  <c r="N136" i="1"/>
  <c r="O119" i="1"/>
  <c r="N119" i="1"/>
  <c r="L132" i="1"/>
  <c r="A152" i="1"/>
  <c r="F117" i="1"/>
  <c r="G117" i="1" s="1"/>
  <c r="G136" i="1"/>
  <c r="O148" i="1" l="1"/>
  <c r="N148" i="1"/>
  <c r="A155" i="1"/>
  <c r="F140" i="1"/>
  <c r="A181" i="1"/>
  <c r="R166" i="1"/>
  <c r="G148" i="1"/>
  <c r="F147" i="1"/>
  <c r="G147" i="1" s="1"/>
  <c r="S108" i="1"/>
  <c r="X123" i="1"/>
  <c r="X124" i="1" s="1"/>
  <c r="X125" i="1" s="1"/>
  <c r="X126" i="1" s="1"/>
  <c r="X127" i="1" s="1"/>
  <c r="X128" i="1" s="1"/>
  <c r="X129" i="1" s="1"/>
  <c r="X130" i="1" s="1"/>
  <c r="X131" i="1" s="1"/>
  <c r="X132" i="1" s="1"/>
  <c r="X133" i="1" s="1"/>
  <c r="X134" i="1" s="1"/>
  <c r="X135" i="1" s="1"/>
  <c r="X136" i="1" s="1"/>
  <c r="X137" i="1" s="1"/>
  <c r="O134" i="1"/>
  <c r="N134" i="1"/>
  <c r="F132" i="1"/>
  <c r="G132" i="1" s="1"/>
  <c r="R148" i="1"/>
  <c r="G151" i="1"/>
  <c r="P132" i="1"/>
  <c r="R132" i="1" s="1"/>
  <c r="R165" i="1"/>
  <c r="A180" i="1"/>
  <c r="A164" i="1"/>
  <c r="I147" i="1"/>
  <c r="R149" i="1"/>
  <c r="H147" i="1"/>
  <c r="O151" i="1"/>
  <c r="N151" i="1"/>
  <c r="Q147" i="1"/>
  <c r="A167" i="1"/>
  <c r="A168" i="1"/>
  <c r="C153" i="1"/>
  <c r="R151" i="1"/>
  <c r="L147" i="1"/>
  <c r="A178" i="1"/>
  <c r="N117" i="1"/>
  <c r="A188" i="1"/>
  <c r="O150" i="1"/>
  <c r="N150" i="1"/>
  <c r="K147" i="1"/>
  <c r="J147" i="1"/>
  <c r="O117" i="1"/>
  <c r="A183" i="1" l="1"/>
  <c r="C168" i="1"/>
  <c r="A203" i="1"/>
  <c r="A193" i="1"/>
  <c r="A196" i="1"/>
  <c r="R181" i="1"/>
  <c r="G181" i="1"/>
  <c r="N163" i="1"/>
  <c r="O163" i="1"/>
  <c r="M162" i="1"/>
  <c r="L162" i="1"/>
  <c r="K162" i="1"/>
  <c r="J162" i="1"/>
  <c r="A179" i="1"/>
  <c r="H162" i="1"/>
  <c r="R164" i="1"/>
  <c r="N132" i="1"/>
  <c r="S123" i="1"/>
  <c r="X138" i="1"/>
  <c r="X139" i="1" s="1"/>
  <c r="X140" i="1" s="1"/>
  <c r="X141" i="1" s="1"/>
  <c r="X142" i="1" s="1"/>
  <c r="X143" i="1" s="1"/>
  <c r="X144" i="1" s="1"/>
  <c r="X145" i="1" s="1"/>
  <c r="X146" i="1" s="1"/>
  <c r="X147" i="1" s="1"/>
  <c r="X148" i="1" s="1"/>
  <c r="X149" i="1" s="1"/>
  <c r="X150" i="1" s="1"/>
  <c r="X151" i="1" s="1"/>
  <c r="X152" i="1" s="1"/>
  <c r="S138" i="1"/>
  <c r="R163" i="1"/>
  <c r="F162" i="1"/>
  <c r="G163" i="1"/>
  <c r="A182" i="1"/>
  <c r="O165" i="1"/>
  <c r="N165" i="1"/>
  <c r="O132" i="1"/>
  <c r="O166" i="1"/>
  <c r="N166" i="1"/>
  <c r="F155" i="1"/>
  <c r="A170" i="1"/>
  <c r="I162" i="1"/>
  <c r="O149" i="1"/>
  <c r="N149" i="1"/>
  <c r="G165" i="1"/>
  <c r="P147" i="1"/>
  <c r="R147" i="1" s="1"/>
  <c r="G166" i="1"/>
  <c r="M147" i="1"/>
  <c r="Q162" i="1"/>
  <c r="G149" i="1"/>
  <c r="A195" i="1"/>
  <c r="R180" i="1"/>
  <c r="G180" i="1"/>
  <c r="N162" i="1" l="1"/>
  <c r="O162" i="1"/>
  <c r="A185" i="1"/>
  <c r="F170" i="1"/>
  <c r="G162" i="1"/>
  <c r="O147" i="1"/>
  <c r="N147" i="1"/>
  <c r="P162" i="1"/>
  <c r="R162" i="1" s="1"/>
  <c r="A210" i="1"/>
  <c r="A211" i="1"/>
  <c r="R196" i="1"/>
  <c r="O178" i="1"/>
  <c r="N178" i="1"/>
  <c r="O164" i="1"/>
  <c r="N164" i="1"/>
  <c r="X153" i="1"/>
  <c r="X154" i="1" s="1"/>
  <c r="X155" i="1" s="1"/>
  <c r="X156" i="1" s="1"/>
  <c r="X157" i="1" s="1"/>
  <c r="X158" i="1" s="1"/>
  <c r="X159" i="1" s="1"/>
  <c r="X160" i="1" s="1"/>
  <c r="X161" i="1" s="1"/>
  <c r="X162" i="1" s="1"/>
  <c r="X163" i="1" s="1"/>
  <c r="X164" i="1" s="1"/>
  <c r="X165" i="1" s="1"/>
  <c r="X166" i="1" s="1"/>
  <c r="X167" i="1" s="1"/>
  <c r="S153" i="1"/>
  <c r="J177" i="1"/>
  <c r="A194" i="1"/>
  <c r="I177" i="1"/>
  <c r="R179" i="1"/>
  <c r="G179" i="1"/>
  <c r="L177" i="1"/>
  <c r="G178" i="1"/>
  <c r="A218" i="1"/>
  <c r="O180" i="1"/>
  <c r="N180" i="1"/>
  <c r="A197" i="1"/>
  <c r="H177" i="1"/>
  <c r="R178" i="1"/>
  <c r="O181" i="1"/>
  <c r="N181" i="1"/>
  <c r="Q177" i="1"/>
  <c r="A198" i="1"/>
  <c r="C183" i="1"/>
  <c r="G164" i="1"/>
  <c r="K177" i="1"/>
  <c r="A208" i="1"/>
  <c r="A223" i="1" l="1"/>
  <c r="A213" i="1"/>
  <c r="C198" i="1"/>
  <c r="O179" i="1"/>
  <c r="N179" i="1"/>
  <c r="O195" i="1"/>
  <c r="N195" i="1"/>
  <c r="A226" i="1"/>
  <c r="R211" i="1"/>
  <c r="G211" i="1"/>
  <c r="G195" i="1"/>
  <c r="N193" i="1"/>
  <c r="O193" i="1"/>
  <c r="A212" i="1"/>
  <c r="A225" i="1"/>
  <c r="R210" i="1"/>
  <c r="G210" i="1"/>
  <c r="X168" i="1"/>
  <c r="X169" i="1" s="1"/>
  <c r="X170" i="1" s="1"/>
  <c r="X171" i="1" s="1"/>
  <c r="X172" i="1" s="1"/>
  <c r="X173" i="1" s="1"/>
  <c r="X174" i="1" s="1"/>
  <c r="X175" i="1" s="1"/>
  <c r="X176" i="1" s="1"/>
  <c r="X177" i="1" s="1"/>
  <c r="X178" i="1" s="1"/>
  <c r="X179" i="1" s="1"/>
  <c r="X180" i="1" s="1"/>
  <c r="X181" i="1" s="1"/>
  <c r="X182" i="1" s="1"/>
  <c r="S168" i="1"/>
  <c r="R193" i="1"/>
  <c r="G193" i="1"/>
  <c r="F192" i="1"/>
  <c r="G192" i="1" s="1"/>
  <c r="A233" i="1"/>
  <c r="O196" i="1"/>
  <c r="N196" i="1"/>
  <c r="R195" i="1"/>
  <c r="F185" i="1"/>
  <c r="A200" i="1"/>
  <c r="P177" i="1"/>
  <c r="R177" i="1" s="1"/>
  <c r="F177" i="1"/>
  <c r="G177" i="1" s="1"/>
  <c r="G196" i="1"/>
  <c r="Q192" i="1"/>
  <c r="G194" i="1"/>
  <c r="L192" i="1"/>
  <c r="K192" i="1"/>
  <c r="J192" i="1"/>
  <c r="A209" i="1"/>
  <c r="I192" i="1"/>
  <c r="R194" i="1"/>
  <c r="H192" i="1"/>
  <c r="M177" i="1"/>
  <c r="O208" i="1" l="1"/>
  <c r="N208" i="1"/>
  <c r="G208" i="1"/>
  <c r="P192" i="1"/>
  <c r="R192" i="1" s="1"/>
  <c r="A241" i="1"/>
  <c r="R226" i="1"/>
  <c r="J207" i="1"/>
  <c r="A224" i="1"/>
  <c r="R209" i="1"/>
  <c r="G209" i="1"/>
  <c r="M207" i="1"/>
  <c r="L207" i="1"/>
  <c r="A248" i="1"/>
  <c r="R225" i="1"/>
  <c r="A240" i="1"/>
  <c r="H207" i="1"/>
  <c r="R208" i="1"/>
  <c r="O210" i="1"/>
  <c r="N210" i="1"/>
  <c r="A227" i="1"/>
  <c r="O211" i="1"/>
  <c r="N211" i="1"/>
  <c r="A228" i="1"/>
  <c r="C213" i="1"/>
  <c r="I207" i="1"/>
  <c r="O177" i="1"/>
  <c r="N177" i="1"/>
  <c r="Q207" i="1"/>
  <c r="A215" i="1"/>
  <c r="F200" i="1"/>
  <c r="O194" i="1"/>
  <c r="N194" i="1"/>
  <c r="S183" i="1"/>
  <c r="X183" i="1"/>
  <c r="X184" i="1" s="1"/>
  <c r="X185" i="1" s="1"/>
  <c r="X186" i="1" s="1"/>
  <c r="X187" i="1" s="1"/>
  <c r="X188" i="1" s="1"/>
  <c r="X189" i="1" s="1"/>
  <c r="X190" i="1" s="1"/>
  <c r="X191" i="1" s="1"/>
  <c r="X192" i="1" s="1"/>
  <c r="X193" i="1" s="1"/>
  <c r="X194" i="1" s="1"/>
  <c r="X195" i="1" s="1"/>
  <c r="X196" i="1" s="1"/>
  <c r="X197" i="1" s="1"/>
  <c r="K207" i="1"/>
  <c r="A238" i="1"/>
  <c r="M192" i="1"/>
  <c r="X198" i="1" l="1"/>
  <c r="X199" i="1" s="1"/>
  <c r="X200" i="1" s="1"/>
  <c r="X201" i="1" s="1"/>
  <c r="X202" i="1" s="1"/>
  <c r="X203" i="1" s="1"/>
  <c r="X204" i="1" s="1"/>
  <c r="X205" i="1" s="1"/>
  <c r="X206" i="1" s="1"/>
  <c r="X207" i="1" s="1"/>
  <c r="X208" i="1" s="1"/>
  <c r="X209" i="1" s="1"/>
  <c r="X210" i="1" s="1"/>
  <c r="X211" i="1" s="1"/>
  <c r="X212" i="1" s="1"/>
  <c r="A253" i="1"/>
  <c r="K222" i="1"/>
  <c r="G225" i="1"/>
  <c r="O192" i="1"/>
  <c r="N192" i="1"/>
  <c r="A243" i="1"/>
  <c r="C228" i="1"/>
  <c r="A256" i="1"/>
  <c r="R241" i="1"/>
  <c r="G241" i="1"/>
  <c r="R223" i="1"/>
  <c r="G223" i="1"/>
  <c r="F215" i="1"/>
  <c r="A230" i="1"/>
  <c r="A255" i="1"/>
  <c r="R240" i="1"/>
  <c r="G240" i="1"/>
  <c r="O226" i="1"/>
  <c r="N226" i="1"/>
  <c r="F207" i="1"/>
  <c r="G207" i="1" s="1"/>
  <c r="G226" i="1"/>
  <c r="N223" i="1"/>
  <c r="M222" i="1"/>
  <c r="O223" i="1"/>
  <c r="Q222" i="1"/>
  <c r="A263" i="1"/>
  <c r="G224" i="1"/>
  <c r="L222" i="1"/>
  <c r="J222" i="1"/>
  <c r="A239" i="1"/>
  <c r="I222" i="1"/>
  <c r="H222" i="1"/>
  <c r="R224" i="1"/>
  <c r="P207" i="1"/>
  <c r="R207" i="1" s="1"/>
  <c r="A242" i="1"/>
  <c r="O225" i="1"/>
  <c r="N225" i="1"/>
  <c r="O209" i="1"/>
  <c r="N209" i="1"/>
  <c r="N222" i="1" l="1"/>
  <c r="O241" i="1"/>
  <c r="N241" i="1"/>
  <c r="O224" i="1"/>
  <c r="N224" i="1"/>
  <c r="A245" i="1"/>
  <c r="F230" i="1"/>
  <c r="A268" i="1"/>
  <c r="S213" i="1"/>
  <c r="X213" i="1"/>
  <c r="X214" i="1" s="1"/>
  <c r="X215" i="1" s="1"/>
  <c r="X216" i="1" s="1"/>
  <c r="X217" i="1" s="1"/>
  <c r="X218" i="1" s="1"/>
  <c r="X219" i="1" s="1"/>
  <c r="X220" i="1" s="1"/>
  <c r="X221" i="1" s="1"/>
  <c r="X222" i="1" s="1"/>
  <c r="X223" i="1" s="1"/>
  <c r="X224" i="1" s="1"/>
  <c r="X225" i="1" s="1"/>
  <c r="X226" i="1" s="1"/>
  <c r="X227" i="1" s="1"/>
  <c r="A258" i="1"/>
  <c r="C243" i="1"/>
  <c r="J237" i="1"/>
  <c r="A278" i="1"/>
  <c r="F222" i="1"/>
  <c r="G222" i="1" s="1"/>
  <c r="O238" i="1"/>
  <c r="N238" i="1"/>
  <c r="M237" i="1"/>
  <c r="A271" i="1"/>
  <c r="R256" i="1"/>
  <c r="G238" i="1"/>
  <c r="F237" i="1"/>
  <c r="S198" i="1"/>
  <c r="A257" i="1"/>
  <c r="K237" i="1"/>
  <c r="A254" i="1"/>
  <c r="Q237" i="1"/>
  <c r="R239" i="1"/>
  <c r="H237" i="1"/>
  <c r="L237" i="1"/>
  <c r="R255" i="1"/>
  <c r="A270" i="1"/>
  <c r="P222" i="1"/>
  <c r="R222" i="1" s="1"/>
  <c r="R238" i="1"/>
  <c r="N207" i="1"/>
  <c r="O240" i="1"/>
  <c r="N240" i="1"/>
  <c r="I237" i="1"/>
  <c r="O207" i="1"/>
  <c r="O239" i="1" l="1"/>
  <c r="N239" i="1"/>
  <c r="G256" i="1"/>
  <c r="A273" i="1"/>
  <c r="C258" i="1"/>
  <c r="A283" i="1"/>
  <c r="F245" i="1"/>
  <c r="A260" i="1"/>
  <c r="P237" i="1"/>
  <c r="R237" i="1" s="1"/>
  <c r="G239" i="1"/>
  <c r="G237" i="1"/>
  <c r="O255" i="1"/>
  <c r="N255" i="1"/>
  <c r="G255" i="1"/>
  <c r="A272" i="1"/>
  <c r="A293" i="1"/>
  <c r="N253" i="1"/>
  <c r="O253" i="1"/>
  <c r="A285" i="1"/>
  <c r="R270" i="1"/>
  <c r="G270" i="1"/>
  <c r="A286" i="1"/>
  <c r="R271" i="1"/>
  <c r="G271" i="1"/>
  <c r="R253" i="1"/>
  <c r="G253" i="1"/>
  <c r="G254" i="1"/>
  <c r="M252" i="1"/>
  <c r="L252" i="1"/>
  <c r="K252" i="1"/>
  <c r="J252" i="1"/>
  <c r="A269" i="1"/>
  <c r="Q252" i="1"/>
  <c r="R254" i="1"/>
  <c r="H252" i="1"/>
  <c r="O237" i="1"/>
  <c r="N237" i="1"/>
  <c r="I252" i="1"/>
  <c r="O256" i="1"/>
  <c r="N256" i="1"/>
  <c r="X228" i="1"/>
  <c r="X229" i="1" s="1"/>
  <c r="X230" i="1" s="1"/>
  <c r="X231" i="1" s="1"/>
  <c r="X232" i="1" s="1"/>
  <c r="X233" i="1" s="1"/>
  <c r="X234" i="1" s="1"/>
  <c r="X235" i="1" s="1"/>
  <c r="X236" i="1" s="1"/>
  <c r="X237" i="1" s="1"/>
  <c r="X238" i="1" s="1"/>
  <c r="X239" i="1" s="1"/>
  <c r="X240" i="1" s="1"/>
  <c r="X241" i="1" s="1"/>
  <c r="X242" i="1" s="1"/>
  <c r="S228" i="1"/>
  <c r="O222" i="1"/>
  <c r="O252" i="1" l="1"/>
  <c r="N252" i="1"/>
  <c r="F252" i="1"/>
  <c r="G252" i="1" s="1"/>
  <c r="A301" i="1"/>
  <c r="R286" i="1"/>
  <c r="G286" i="1"/>
  <c r="S243" i="1"/>
  <c r="X243" i="1"/>
  <c r="X244" i="1" s="1"/>
  <c r="X245" i="1" s="1"/>
  <c r="X246" i="1" s="1"/>
  <c r="X247" i="1" s="1"/>
  <c r="X248" i="1" s="1"/>
  <c r="X249" i="1" s="1"/>
  <c r="X250" i="1" s="1"/>
  <c r="X251" i="1" s="1"/>
  <c r="X252" i="1" s="1"/>
  <c r="X253" i="1" s="1"/>
  <c r="X254" i="1" s="1"/>
  <c r="X255" i="1" s="1"/>
  <c r="X256" i="1" s="1"/>
  <c r="X257" i="1" s="1"/>
  <c r="Q267" i="1"/>
  <c r="K267" i="1"/>
  <c r="A284" i="1"/>
  <c r="R269" i="1"/>
  <c r="G269" i="1"/>
  <c r="P252" i="1"/>
  <c r="R252" i="1" s="1"/>
  <c r="A298" i="1"/>
  <c r="L267" i="1"/>
  <c r="J267" i="1"/>
  <c r="R285" i="1"/>
  <c r="A300" i="1"/>
  <c r="A308" i="1"/>
  <c r="O268" i="1"/>
  <c r="N268" i="1"/>
  <c r="M267" i="1"/>
  <c r="O271" i="1"/>
  <c r="N271" i="1"/>
  <c r="A287" i="1"/>
  <c r="G268" i="1"/>
  <c r="F267" i="1"/>
  <c r="G267" i="1" s="1"/>
  <c r="A288" i="1"/>
  <c r="C273" i="1"/>
  <c r="O254" i="1"/>
  <c r="N254" i="1"/>
  <c r="O270" i="1"/>
  <c r="N270" i="1"/>
  <c r="H267" i="1"/>
  <c r="R268" i="1"/>
  <c r="P267" i="1"/>
  <c r="R267" i="1" s="1"/>
  <c r="A275" i="1"/>
  <c r="F260" i="1"/>
  <c r="I267" i="1"/>
  <c r="X258" i="1" l="1"/>
  <c r="X259" i="1" s="1"/>
  <c r="X260" i="1" s="1"/>
  <c r="X261" i="1" s="1"/>
  <c r="X262" i="1" s="1"/>
  <c r="X263" i="1" s="1"/>
  <c r="X264" i="1" s="1"/>
  <c r="X265" i="1" s="1"/>
  <c r="X266" i="1" s="1"/>
  <c r="X267" i="1" s="1"/>
  <c r="X268" i="1" s="1"/>
  <c r="X269" i="1" s="1"/>
  <c r="X270" i="1" s="1"/>
  <c r="X271" i="1" s="1"/>
  <c r="X272" i="1" s="1"/>
  <c r="A302" i="1"/>
  <c r="F275" i="1"/>
  <c r="A290" i="1"/>
  <c r="N283" i="1"/>
  <c r="O283" i="1"/>
  <c r="A303" i="1"/>
  <c r="C288" i="1"/>
  <c r="R283" i="1"/>
  <c r="G283" i="1"/>
  <c r="O285" i="1"/>
  <c r="N285" i="1"/>
  <c r="A323" i="1"/>
  <c r="G285" i="1"/>
  <c r="F282" i="1"/>
  <c r="G282" i="1" s="1"/>
  <c r="L282" i="1"/>
  <c r="A299" i="1"/>
  <c r="Q282" i="1"/>
  <c r="I282" i="1"/>
  <c r="R284" i="1"/>
  <c r="H282" i="1"/>
  <c r="A316" i="1"/>
  <c r="R301" i="1"/>
  <c r="G301" i="1"/>
  <c r="A313" i="1"/>
  <c r="A315" i="1"/>
  <c r="R300" i="1"/>
  <c r="J282" i="1"/>
  <c r="O269" i="1"/>
  <c r="N269" i="1"/>
  <c r="O286" i="1"/>
  <c r="N286" i="1"/>
  <c r="O267" i="1"/>
  <c r="N267" i="1"/>
  <c r="K282" i="1"/>
  <c r="O300" i="1" l="1"/>
  <c r="N300" i="1"/>
  <c r="G300" i="1"/>
  <c r="A331" i="1"/>
  <c r="R316" i="1"/>
  <c r="A328" i="1"/>
  <c r="K297" i="1"/>
  <c r="A314" i="1"/>
  <c r="Q297" i="1"/>
  <c r="I297" i="1"/>
  <c r="R299" i="1"/>
  <c r="H297" i="1"/>
  <c r="G299" i="1"/>
  <c r="L297" i="1"/>
  <c r="A338" i="1"/>
  <c r="P282" i="1"/>
  <c r="R282" i="1" s="1"/>
  <c r="A305" i="1"/>
  <c r="F290" i="1"/>
  <c r="J297" i="1"/>
  <c r="X273" i="1"/>
  <c r="X274" i="1" s="1"/>
  <c r="X275" i="1" s="1"/>
  <c r="X276" i="1" s="1"/>
  <c r="X277" i="1" s="1"/>
  <c r="X278" i="1" s="1"/>
  <c r="X279" i="1" s="1"/>
  <c r="X280" i="1" s="1"/>
  <c r="X281" i="1" s="1"/>
  <c r="X282" i="1" s="1"/>
  <c r="X283" i="1" s="1"/>
  <c r="X284" i="1" s="1"/>
  <c r="X285" i="1" s="1"/>
  <c r="X286" i="1" s="1"/>
  <c r="X287" i="1" s="1"/>
  <c r="S273" i="1"/>
  <c r="A317" i="1"/>
  <c r="O298" i="1"/>
  <c r="N298" i="1"/>
  <c r="M297" i="1"/>
  <c r="G298" i="1"/>
  <c r="F297" i="1"/>
  <c r="O301" i="1"/>
  <c r="N301" i="1"/>
  <c r="A318" i="1"/>
  <c r="C303" i="1"/>
  <c r="R315" i="1"/>
  <c r="A330" i="1"/>
  <c r="O284" i="1"/>
  <c r="N284" i="1"/>
  <c r="S258" i="1"/>
  <c r="R298" i="1"/>
  <c r="G284" i="1"/>
  <c r="M282" i="1"/>
  <c r="F305" i="1" l="1"/>
  <c r="A320" i="1"/>
  <c r="P297" i="1"/>
  <c r="R297" i="1" s="1"/>
  <c r="A333" i="1"/>
  <c r="C318" i="1"/>
  <c r="A343" i="1"/>
  <c r="A346" i="1"/>
  <c r="R331" i="1"/>
  <c r="G331" i="1"/>
  <c r="A353" i="1"/>
  <c r="G314" i="1"/>
  <c r="K312" i="1"/>
  <c r="J312" i="1"/>
  <c r="A329" i="1"/>
  <c r="Q312" i="1"/>
  <c r="I312" i="1"/>
  <c r="R314" i="1"/>
  <c r="H312" i="1"/>
  <c r="O315" i="1"/>
  <c r="N315" i="1"/>
  <c r="G297" i="1"/>
  <c r="A332" i="1"/>
  <c r="O316" i="1"/>
  <c r="N316" i="1"/>
  <c r="G315" i="1"/>
  <c r="O299" i="1"/>
  <c r="N299" i="1"/>
  <c r="L312" i="1"/>
  <c r="G316" i="1"/>
  <c r="O282" i="1"/>
  <c r="N282" i="1"/>
  <c r="A345" i="1"/>
  <c r="R330" i="1"/>
  <c r="G330" i="1"/>
  <c r="O297" i="1"/>
  <c r="N297" i="1"/>
  <c r="X288" i="1"/>
  <c r="X289" i="1" s="1"/>
  <c r="X290" i="1" s="1"/>
  <c r="X291" i="1" s="1"/>
  <c r="X292" i="1" s="1"/>
  <c r="X293" i="1" s="1"/>
  <c r="X294" i="1" s="1"/>
  <c r="X295" i="1" s="1"/>
  <c r="X296" i="1" s="1"/>
  <c r="X297" i="1" s="1"/>
  <c r="X298" i="1" s="1"/>
  <c r="X299" i="1" s="1"/>
  <c r="X300" i="1" s="1"/>
  <c r="X301" i="1" s="1"/>
  <c r="X302" i="1" s="1"/>
  <c r="N313" i="1"/>
  <c r="O313" i="1"/>
  <c r="R313" i="1"/>
  <c r="G313" i="1"/>
  <c r="F312" i="1"/>
  <c r="O314" i="1" l="1"/>
  <c r="N314" i="1"/>
  <c r="O328" i="1"/>
  <c r="N328" i="1"/>
  <c r="M312" i="1"/>
  <c r="G328" i="1"/>
  <c r="F327" i="1"/>
  <c r="G327" i="1" s="1"/>
  <c r="A348" i="1"/>
  <c r="C333" i="1"/>
  <c r="A358" i="1"/>
  <c r="A360" i="1"/>
  <c r="R345" i="1"/>
  <c r="G345" i="1"/>
  <c r="A347" i="1"/>
  <c r="A368" i="1"/>
  <c r="O331" i="1"/>
  <c r="N331" i="1"/>
  <c r="R328" i="1"/>
  <c r="O330" i="1"/>
  <c r="N330" i="1"/>
  <c r="F320" i="1"/>
  <c r="A335" i="1"/>
  <c r="G312" i="1"/>
  <c r="S288" i="1"/>
  <c r="P312" i="1"/>
  <c r="R312" i="1" s="1"/>
  <c r="G346" i="1"/>
  <c r="A361" i="1"/>
  <c r="R346" i="1"/>
  <c r="Q327" i="1"/>
  <c r="S303" i="1"/>
  <c r="X303" i="1"/>
  <c r="X304" i="1" s="1"/>
  <c r="X305" i="1" s="1"/>
  <c r="X306" i="1" s="1"/>
  <c r="X307" i="1" s="1"/>
  <c r="X308" i="1" s="1"/>
  <c r="X309" i="1" s="1"/>
  <c r="X310" i="1" s="1"/>
  <c r="X311" i="1" s="1"/>
  <c r="X312" i="1" s="1"/>
  <c r="X313" i="1" s="1"/>
  <c r="X314" i="1" s="1"/>
  <c r="X315" i="1" s="1"/>
  <c r="X316" i="1" s="1"/>
  <c r="X317" i="1" s="1"/>
  <c r="A344" i="1"/>
  <c r="J327" i="1"/>
  <c r="I327" i="1"/>
  <c r="R329" i="1"/>
  <c r="H327" i="1"/>
  <c r="G329" i="1"/>
  <c r="L327" i="1"/>
  <c r="K327" i="1"/>
  <c r="O329" i="1" l="1"/>
  <c r="N329" i="1"/>
  <c r="A359" i="1"/>
  <c r="Q342" i="1"/>
  <c r="I342" i="1"/>
  <c r="O312" i="1"/>
  <c r="N312" i="1"/>
  <c r="R343" i="1"/>
  <c r="P342" i="1"/>
  <c r="P327" i="1"/>
  <c r="R327" i="1" s="1"/>
  <c r="A376" i="1"/>
  <c r="R361" i="1"/>
  <c r="G361" i="1"/>
  <c r="O345" i="1"/>
  <c r="N345" i="1"/>
  <c r="A373" i="1"/>
  <c r="M327" i="1"/>
  <c r="L342" i="1"/>
  <c r="J342" i="1"/>
  <c r="O343" i="1"/>
  <c r="N343" i="1"/>
  <c r="M342" i="1"/>
  <c r="K342" i="1"/>
  <c r="A350" i="1"/>
  <c r="F335" i="1"/>
  <c r="X318" i="1"/>
  <c r="X319" i="1" s="1"/>
  <c r="X320" i="1" s="1"/>
  <c r="X321" i="1" s="1"/>
  <c r="X322" i="1" s="1"/>
  <c r="X323" i="1" s="1"/>
  <c r="X324" i="1" s="1"/>
  <c r="X325" i="1" s="1"/>
  <c r="X326" i="1" s="1"/>
  <c r="X327" i="1" s="1"/>
  <c r="X328" i="1" s="1"/>
  <c r="X329" i="1" s="1"/>
  <c r="X330" i="1" s="1"/>
  <c r="X331" i="1" s="1"/>
  <c r="X332" i="1" s="1"/>
  <c r="S318" i="1"/>
  <c r="G343" i="1"/>
  <c r="F342" i="1"/>
  <c r="N346" i="1"/>
  <c r="O346" i="1"/>
  <c r="A383" i="1"/>
  <c r="A362" i="1"/>
  <c r="A375" i="1"/>
  <c r="R360" i="1"/>
  <c r="G360" i="1"/>
  <c r="H342" i="1"/>
  <c r="C348" i="1"/>
  <c r="A363" i="1"/>
  <c r="R358" i="1" l="1"/>
  <c r="G342" i="1"/>
  <c r="O342" i="1"/>
  <c r="N342" i="1"/>
  <c r="R359" i="1"/>
  <c r="H357" i="1"/>
  <c r="Q357" i="1"/>
  <c r="I357" i="1"/>
  <c r="A374" i="1"/>
  <c r="G358" i="1"/>
  <c r="F357" i="1"/>
  <c r="A390" i="1"/>
  <c r="R375" i="1"/>
  <c r="G375" i="1"/>
  <c r="A388" i="1"/>
  <c r="G376" i="1"/>
  <c r="A391" i="1"/>
  <c r="R376" i="1"/>
  <c r="O344" i="1"/>
  <c r="N344" i="1"/>
  <c r="J357" i="1"/>
  <c r="G344" i="1"/>
  <c r="O360" i="1"/>
  <c r="N360" i="1"/>
  <c r="A398" i="1"/>
  <c r="K357" i="1"/>
  <c r="O361" i="1"/>
  <c r="N361" i="1"/>
  <c r="L357" i="1"/>
  <c r="R342" i="1"/>
  <c r="R344" i="1"/>
  <c r="A377" i="1"/>
  <c r="X333" i="1"/>
  <c r="X334" i="1" s="1"/>
  <c r="X335" i="1" s="1"/>
  <c r="X336" i="1" s="1"/>
  <c r="X337" i="1" s="1"/>
  <c r="X338" i="1" s="1"/>
  <c r="X339" i="1" s="1"/>
  <c r="X340" i="1" s="1"/>
  <c r="X341" i="1" s="1"/>
  <c r="X342" i="1" s="1"/>
  <c r="X343" i="1" s="1"/>
  <c r="X344" i="1" s="1"/>
  <c r="X345" i="1" s="1"/>
  <c r="X346" i="1" s="1"/>
  <c r="X347" i="1" s="1"/>
  <c r="O327" i="1"/>
  <c r="N327" i="1"/>
  <c r="A378" i="1"/>
  <c r="C363" i="1"/>
  <c r="F350" i="1"/>
  <c r="A365" i="1"/>
  <c r="O358" i="1"/>
  <c r="N358" i="1"/>
  <c r="M357" i="1"/>
  <c r="X348" i="1" l="1"/>
  <c r="X349" i="1" s="1"/>
  <c r="X350" i="1" s="1"/>
  <c r="X351" i="1" s="1"/>
  <c r="X352" i="1" s="1"/>
  <c r="X353" i="1" s="1"/>
  <c r="X354" i="1" s="1"/>
  <c r="X355" i="1" s="1"/>
  <c r="X356" i="1" s="1"/>
  <c r="X357" i="1" s="1"/>
  <c r="X358" i="1" s="1"/>
  <c r="X359" i="1" s="1"/>
  <c r="X360" i="1" s="1"/>
  <c r="X361" i="1" s="1"/>
  <c r="X362" i="1" s="1"/>
  <c r="S348" i="1"/>
  <c r="O373" i="1"/>
  <c r="N373" i="1"/>
  <c r="J372" i="1"/>
  <c r="C378" i="1"/>
  <c r="A393" i="1"/>
  <c r="N357" i="1"/>
  <c r="O357" i="1"/>
  <c r="A406" i="1"/>
  <c r="R391" i="1"/>
  <c r="G373" i="1"/>
  <c r="F372" i="1"/>
  <c r="A403" i="1"/>
  <c r="A405" i="1"/>
  <c r="R390" i="1"/>
  <c r="G390" i="1"/>
  <c r="L372" i="1"/>
  <c r="K372" i="1"/>
  <c r="A389" i="1"/>
  <c r="Q372" i="1"/>
  <c r="P372" i="1"/>
  <c r="R372" i="1" s="1"/>
  <c r="M372" i="1"/>
  <c r="H372" i="1"/>
  <c r="O375" i="1"/>
  <c r="N375" i="1"/>
  <c r="G357" i="1"/>
  <c r="R373" i="1"/>
  <c r="S333" i="1"/>
  <c r="A413" i="1"/>
  <c r="I372" i="1"/>
  <c r="O359" i="1"/>
  <c r="N359" i="1"/>
  <c r="P357" i="1"/>
  <c r="R357" i="1" s="1"/>
  <c r="A392" i="1"/>
  <c r="A380" i="1"/>
  <c r="F365" i="1"/>
  <c r="N376" i="1"/>
  <c r="O376" i="1"/>
  <c r="G359" i="1"/>
  <c r="O372" i="1" l="1"/>
  <c r="N372" i="1"/>
  <c r="O390" i="1"/>
  <c r="N390" i="1"/>
  <c r="G372" i="1"/>
  <c r="X363" i="1"/>
  <c r="X364" i="1" s="1"/>
  <c r="X365" i="1" s="1"/>
  <c r="X366" i="1" s="1"/>
  <c r="X367" i="1" s="1"/>
  <c r="X368" i="1" s="1"/>
  <c r="X369" i="1" s="1"/>
  <c r="X370" i="1" s="1"/>
  <c r="X371" i="1" s="1"/>
  <c r="X372" i="1" s="1"/>
  <c r="X373" i="1" s="1"/>
  <c r="X374" i="1" s="1"/>
  <c r="X375" i="1" s="1"/>
  <c r="X376" i="1" s="1"/>
  <c r="X377" i="1" s="1"/>
  <c r="S363" i="1"/>
  <c r="A418" i="1"/>
  <c r="A421" i="1"/>
  <c r="R406" i="1"/>
  <c r="G374" i="1"/>
  <c r="J387" i="1"/>
  <c r="F380" i="1"/>
  <c r="A395" i="1"/>
  <c r="O391" i="1"/>
  <c r="N391" i="1"/>
  <c r="R374" i="1"/>
  <c r="A420" i="1"/>
  <c r="R405" i="1"/>
  <c r="G405" i="1"/>
  <c r="G391" i="1"/>
  <c r="A428" i="1"/>
  <c r="R389" i="1"/>
  <c r="H387" i="1"/>
  <c r="G389" i="1"/>
  <c r="L387" i="1"/>
  <c r="K387" i="1"/>
  <c r="A404" i="1"/>
  <c r="Q387" i="1"/>
  <c r="I387" i="1"/>
  <c r="O374" i="1"/>
  <c r="N374" i="1"/>
  <c r="A407" i="1"/>
  <c r="O388" i="1"/>
  <c r="N388" i="1"/>
  <c r="M387" i="1"/>
  <c r="A408" i="1"/>
  <c r="C393" i="1"/>
  <c r="R388" i="1"/>
  <c r="G388" i="1"/>
  <c r="O405" i="1" l="1"/>
  <c r="N405" i="1"/>
  <c r="N406" i="1"/>
  <c r="O406" i="1"/>
  <c r="R403" i="1"/>
  <c r="C408" i="1"/>
  <c r="A423" i="1"/>
  <c r="G406" i="1"/>
  <c r="A433" i="1"/>
  <c r="L402" i="1"/>
  <c r="A435" i="1"/>
  <c r="R420" i="1"/>
  <c r="G420" i="1"/>
  <c r="O403" i="1"/>
  <c r="N403" i="1"/>
  <c r="A422" i="1"/>
  <c r="F387" i="1"/>
  <c r="G387" i="1" s="1"/>
  <c r="A410" i="1"/>
  <c r="F395" i="1"/>
  <c r="A436" i="1"/>
  <c r="R421" i="1"/>
  <c r="G403" i="1"/>
  <c r="K402" i="1"/>
  <c r="J402" i="1"/>
  <c r="A419" i="1"/>
  <c r="Q402" i="1"/>
  <c r="I402" i="1"/>
  <c r="R404" i="1"/>
  <c r="H402" i="1"/>
  <c r="G404" i="1"/>
  <c r="A443" i="1"/>
  <c r="P387" i="1"/>
  <c r="R387" i="1" s="1"/>
  <c r="O389" i="1"/>
  <c r="N389" i="1"/>
  <c r="S378" i="1"/>
  <c r="X378" i="1"/>
  <c r="X379" i="1" s="1"/>
  <c r="X380" i="1" s="1"/>
  <c r="X381" i="1" s="1"/>
  <c r="X382" i="1" s="1"/>
  <c r="X383" i="1" s="1"/>
  <c r="X384" i="1" s="1"/>
  <c r="X385" i="1" s="1"/>
  <c r="X386" i="1" s="1"/>
  <c r="X387" i="1" s="1"/>
  <c r="X388" i="1" s="1"/>
  <c r="X389" i="1" s="1"/>
  <c r="X390" i="1" s="1"/>
  <c r="X391" i="1" s="1"/>
  <c r="X392" i="1" s="1"/>
  <c r="O387" i="1" l="1"/>
  <c r="O404" i="1"/>
  <c r="N404" i="1"/>
  <c r="P402" i="1"/>
  <c r="R402" i="1" s="1"/>
  <c r="F402" i="1"/>
  <c r="G402" i="1" s="1"/>
  <c r="M402" i="1"/>
  <c r="N387" i="1"/>
  <c r="O418" i="1"/>
  <c r="N418" i="1"/>
  <c r="R418" i="1"/>
  <c r="G418" i="1"/>
  <c r="A437" i="1"/>
  <c r="G436" i="1"/>
  <c r="A451" i="1"/>
  <c r="R436" i="1"/>
  <c r="O420" i="1"/>
  <c r="N420" i="1"/>
  <c r="A458" i="1"/>
  <c r="R419" i="1"/>
  <c r="H417" i="1"/>
  <c r="L417" i="1"/>
  <c r="K417" i="1"/>
  <c r="J417" i="1"/>
  <c r="I417" i="1"/>
  <c r="A434" i="1"/>
  <c r="O421" i="1"/>
  <c r="N421" i="1"/>
  <c r="S393" i="1"/>
  <c r="X393" i="1"/>
  <c r="X394" i="1" s="1"/>
  <c r="X395" i="1" s="1"/>
  <c r="X396" i="1" s="1"/>
  <c r="X397" i="1" s="1"/>
  <c r="X398" i="1" s="1"/>
  <c r="X399" i="1" s="1"/>
  <c r="X400" i="1" s="1"/>
  <c r="X401" i="1" s="1"/>
  <c r="X402" i="1" s="1"/>
  <c r="X403" i="1" s="1"/>
  <c r="X404" i="1" s="1"/>
  <c r="X405" i="1" s="1"/>
  <c r="X406" i="1" s="1"/>
  <c r="X407" i="1" s="1"/>
  <c r="A450" i="1"/>
  <c r="R435" i="1"/>
  <c r="G435" i="1"/>
  <c r="Q417" i="1"/>
  <c r="A438" i="1"/>
  <c r="C423" i="1"/>
  <c r="G421" i="1"/>
  <c r="F410" i="1"/>
  <c r="A425" i="1"/>
  <c r="A448" i="1"/>
  <c r="A466" i="1" l="1"/>
  <c r="R451" i="1"/>
  <c r="G451" i="1"/>
  <c r="O402" i="1"/>
  <c r="N402" i="1"/>
  <c r="G433" i="1"/>
  <c r="A440" i="1"/>
  <c r="F425" i="1"/>
  <c r="P417" i="1"/>
  <c r="R417" i="1" s="1"/>
  <c r="A465" i="1"/>
  <c r="R450" i="1"/>
  <c r="G450" i="1"/>
  <c r="O419" i="1"/>
  <c r="N419" i="1"/>
  <c r="M417" i="1"/>
  <c r="R433" i="1"/>
  <c r="C438" i="1"/>
  <c r="A453" i="1"/>
  <c r="G419" i="1"/>
  <c r="A452" i="1"/>
  <c r="X408" i="1"/>
  <c r="X409" i="1" s="1"/>
  <c r="X410" i="1" s="1"/>
  <c r="X411" i="1" s="1"/>
  <c r="X412" i="1" s="1"/>
  <c r="X413" i="1" s="1"/>
  <c r="X414" i="1" s="1"/>
  <c r="X415" i="1" s="1"/>
  <c r="X416" i="1" s="1"/>
  <c r="X417" i="1" s="1"/>
  <c r="X418" i="1" s="1"/>
  <c r="X419" i="1" s="1"/>
  <c r="X420" i="1" s="1"/>
  <c r="X421" i="1" s="1"/>
  <c r="X422" i="1" s="1"/>
  <c r="A463" i="1"/>
  <c r="L432" i="1"/>
  <c r="K432" i="1"/>
  <c r="J432" i="1"/>
  <c r="A449" i="1"/>
  <c r="Q432" i="1"/>
  <c r="I432" i="1"/>
  <c r="R434" i="1"/>
  <c r="H432" i="1"/>
  <c r="G434" i="1"/>
  <c r="N436" i="1"/>
  <c r="O436" i="1"/>
  <c r="O433" i="1"/>
  <c r="N433" i="1"/>
  <c r="O435" i="1"/>
  <c r="N435" i="1"/>
  <c r="A473" i="1"/>
  <c r="F417" i="1"/>
  <c r="G417" i="1" s="1"/>
  <c r="X423" i="1" l="1"/>
  <c r="X424" i="1" s="1"/>
  <c r="X425" i="1" s="1"/>
  <c r="X426" i="1" s="1"/>
  <c r="X427" i="1" s="1"/>
  <c r="X428" i="1" s="1"/>
  <c r="X429" i="1" s="1"/>
  <c r="X430" i="1" s="1"/>
  <c r="X431" i="1" s="1"/>
  <c r="X432" i="1" s="1"/>
  <c r="X433" i="1" s="1"/>
  <c r="X434" i="1" s="1"/>
  <c r="X435" i="1" s="1"/>
  <c r="X436" i="1" s="1"/>
  <c r="X437" i="1" s="1"/>
  <c r="O451" i="1"/>
  <c r="N451" i="1"/>
  <c r="R449" i="1"/>
  <c r="K447" i="1"/>
  <c r="J447" i="1"/>
  <c r="I447" i="1"/>
  <c r="A464" i="1"/>
  <c r="A478" i="1"/>
  <c r="N417" i="1"/>
  <c r="O417" i="1"/>
  <c r="F440" i="1"/>
  <c r="A455" i="1"/>
  <c r="O434" i="1"/>
  <c r="N434" i="1"/>
  <c r="F432" i="1"/>
  <c r="G432" i="1" s="1"/>
  <c r="L447" i="1"/>
  <c r="M432" i="1"/>
  <c r="H447" i="1"/>
  <c r="O448" i="1"/>
  <c r="N448" i="1"/>
  <c r="M447" i="1"/>
  <c r="A468" i="1"/>
  <c r="C453" i="1"/>
  <c r="R448" i="1"/>
  <c r="G448" i="1"/>
  <c r="F447" i="1"/>
  <c r="G447" i="1" s="1"/>
  <c r="A467" i="1"/>
  <c r="A480" i="1"/>
  <c r="R465" i="1"/>
  <c r="G465" i="1"/>
  <c r="S408" i="1"/>
  <c r="A481" i="1"/>
  <c r="R466" i="1"/>
  <c r="A488" i="1"/>
  <c r="Q447" i="1"/>
  <c r="P432" i="1"/>
  <c r="R432" i="1" s="1"/>
  <c r="O450" i="1"/>
  <c r="N450" i="1"/>
  <c r="A496" i="1" l="1"/>
  <c r="R481" i="1"/>
  <c r="G481" i="1"/>
  <c r="N447" i="1"/>
  <c r="O447" i="1"/>
  <c r="G463" i="1"/>
  <c r="A479" i="1"/>
  <c r="R464" i="1"/>
  <c r="H462" i="1"/>
  <c r="G464" i="1"/>
  <c r="A503" i="1"/>
  <c r="O465" i="1"/>
  <c r="N465" i="1"/>
  <c r="R463" i="1"/>
  <c r="A470" i="1"/>
  <c r="F455" i="1"/>
  <c r="I462" i="1"/>
  <c r="X438" i="1"/>
  <c r="X439" i="1" s="1"/>
  <c r="X440" i="1" s="1"/>
  <c r="X441" i="1" s="1"/>
  <c r="X442" i="1" s="1"/>
  <c r="X443" i="1" s="1"/>
  <c r="X444" i="1" s="1"/>
  <c r="X445" i="1" s="1"/>
  <c r="X446" i="1" s="1"/>
  <c r="X447" i="1" s="1"/>
  <c r="X448" i="1" s="1"/>
  <c r="X449" i="1" s="1"/>
  <c r="X450" i="1" s="1"/>
  <c r="X451" i="1" s="1"/>
  <c r="X452" i="1" s="1"/>
  <c r="S438" i="1"/>
  <c r="N466" i="1"/>
  <c r="O466" i="1"/>
  <c r="P447" i="1"/>
  <c r="R447" i="1" s="1"/>
  <c r="O432" i="1"/>
  <c r="N432" i="1"/>
  <c r="Q462" i="1"/>
  <c r="G466" i="1"/>
  <c r="A495" i="1"/>
  <c r="R480" i="1"/>
  <c r="A493" i="1"/>
  <c r="L462" i="1"/>
  <c r="J462" i="1"/>
  <c r="O449" i="1"/>
  <c r="N449" i="1"/>
  <c r="S423" i="1"/>
  <c r="A482" i="1"/>
  <c r="C468" i="1"/>
  <c r="A483" i="1"/>
  <c r="O463" i="1"/>
  <c r="N463" i="1"/>
  <c r="M462" i="1"/>
  <c r="K462" i="1"/>
  <c r="G449" i="1"/>
  <c r="G478" i="1" l="1"/>
  <c r="P462" i="1"/>
  <c r="R462" i="1" s="1"/>
  <c r="O464" i="1"/>
  <c r="N464" i="1"/>
  <c r="O481" i="1"/>
  <c r="N481" i="1"/>
  <c r="O478" i="1"/>
  <c r="N478" i="1"/>
  <c r="A498" i="1"/>
  <c r="C483" i="1"/>
  <c r="A510" i="1"/>
  <c r="R495" i="1"/>
  <c r="G495" i="1"/>
  <c r="F462" i="1"/>
  <c r="G462" i="1" s="1"/>
  <c r="A508" i="1"/>
  <c r="A497" i="1"/>
  <c r="O480" i="1"/>
  <c r="N480" i="1"/>
  <c r="K477" i="1"/>
  <c r="G480" i="1"/>
  <c r="R478" i="1"/>
  <c r="O462" i="1"/>
  <c r="N462" i="1"/>
  <c r="X453" i="1"/>
  <c r="X454" i="1" s="1"/>
  <c r="X455" i="1" s="1"/>
  <c r="X456" i="1" s="1"/>
  <c r="X457" i="1" s="1"/>
  <c r="X458" i="1" s="1"/>
  <c r="X459" i="1" s="1"/>
  <c r="X460" i="1" s="1"/>
  <c r="X461" i="1" s="1"/>
  <c r="X462" i="1" s="1"/>
  <c r="X463" i="1" s="1"/>
  <c r="X464" i="1" s="1"/>
  <c r="X465" i="1" s="1"/>
  <c r="X466" i="1" s="1"/>
  <c r="X467" i="1" s="1"/>
  <c r="S453" i="1"/>
  <c r="A518" i="1"/>
  <c r="R479" i="1"/>
  <c r="H477" i="1"/>
  <c r="G479" i="1"/>
  <c r="M477" i="1"/>
  <c r="L477" i="1"/>
  <c r="J477" i="1"/>
  <c r="A494" i="1"/>
  <c r="Q477" i="1"/>
  <c r="I477" i="1"/>
  <c r="A511" i="1"/>
  <c r="G496" i="1"/>
  <c r="R496" i="1"/>
  <c r="F470" i="1"/>
  <c r="A485" i="1"/>
  <c r="R493" i="1" l="1"/>
  <c r="A525" i="1"/>
  <c r="R510" i="1"/>
  <c r="A523" i="1"/>
  <c r="A526" i="1"/>
  <c r="R511" i="1"/>
  <c r="G511" i="1"/>
  <c r="J492" i="1"/>
  <c r="A509" i="1"/>
  <c r="Q492" i="1"/>
  <c r="R494" i="1"/>
  <c r="L492" i="1"/>
  <c r="A513" i="1"/>
  <c r="C498" i="1"/>
  <c r="A512" i="1"/>
  <c r="P477" i="1"/>
  <c r="R477" i="1" s="1"/>
  <c r="O493" i="1"/>
  <c r="N493" i="1"/>
  <c r="M492" i="1"/>
  <c r="K492" i="1"/>
  <c r="F477" i="1"/>
  <c r="G477" i="1" s="1"/>
  <c r="O479" i="1"/>
  <c r="N479" i="1"/>
  <c r="A500" i="1"/>
  <c r="F485" i="1"/>
  <c r="A533" i="1"/>
  <c r="G493" i="1"/>
  <c r="F492" i="1"/>
  <c r="I492" i="1"/>
  <c r="X468" i="1"/>
  <c r="X469" i="1" s="1"/>
  <c r="X470" i="1" s="1"/>
  <c r="X471" i="1" s="1"/>
  <c r="X472" i="1" s="1"/>
  <c r="X473" i="1" s="1"/>
  <c r="X474" i="1" s="1"/>
  <c r="X475" i="1" s="1"/>
  <c r="X476" i="1" s="1"/>
  <c r="X477" i="1" s="1"/>
  <c r="X478" i="1" s="1"/>
  <c r="X479" i="1" s="1"/>
  <c r="X480" i="1" s="1"/>
  <c r="X481" i="1" s="1"/>
  <c r="X482" i="1" s="1"/>
  <c r="N496" i="1"/>
  <c r="O496" i="1"/>
  <c r="H492" i="1"/>
  <c r="O495" i="1"/>
  <c r="N495" i="1"/>
  <c r="R508" i="1" l="1"/>
  <c r="A538" i="1"/>
  <c r="A524" i="1"/>
  <c r="R509" i="1"/>
  <c r="I507" i="1"/>
  <c r="Q507" i="1"/>
  <c r="G492" i="1"/>
  <c r="O494" i="1"/>
  <c r="N494" i="1"/>
  <c r="J507" i="1"/>
  <c r="A540" i="1"/>
  <c r="R525" i="1"/>
  <c r="G525" i="1"/>
  <c r="A548" i="1"/>
  <c r="O492" i="1"/>
  <c r="N492" i="1"/>
  <c r="S468" i="1"/>
  <c r="G494" i="1"/>
  <c r="K507" i="1"/>
  <c r="P492" i="1"/>
  <c r="R492" i="1" s="1"/>
  <c r="X483" i="1"/>
  <c r="X484" i="1" s="1"/>
  <c r="X485" i="1" s="1"/>
  <c r="X486" i="1" s="1"/>
  <c r="X487" i="1" s="1"/>
  <c r="X488" i="1" s="1"/>
  <c r="X489" i="1" s="1"/>
  <c r="X490" i="1" s="1"/>
  <c r="X491" i="1" s="1"/>
  <c r="X492" i="1" s="1"/>
  <c r="X493" i="1" s="1"/>
  <c r="X494" i="1" s="1"/>
  <c r="X495" i="1" s="1"/>
  <c r="X496" i="1" s="1"/>
  <c r="X497" i="1" s="1"/>
  <c r="S483" i="1"/>
  <c r="G526" i="1"/>
  <c r="A541" i="1"/>
  <c r="R526" i="1"/>
  <c r="L507" i="1"/>
  <c r="O510" i="1"/>
  <c r="N510" i="1"/>
  <c r="O508" i="1"/>
  <c r="N508" i="1"/>
  <c r="M507" i="1"/>
  <c r="G510" i="1"/>
  <c r="O477" i="1"/>
  <c r="A528" i="1"/>
  <c r="C513" i="1"/>
  <c r="A515" i="1"/>
  <c r="F500" i="1"/>
  <c r="A527" i="1"/>
  <c r="O511" i="1"/>
  <c r="N511" i="1"/>
  <c r="H507" i="1"/>
  <c r="G508" i="1"/>
  <c r="F507" i="1"/>
  <c r="N477" i="1"/>
  <c r="R523" i="1" l="1"/>
  <c r="A530" i="1"/>
  <c r="F515" i="1"/>
  <c r="A539" i="1"/>
  <c r="Q522" i="1"/>
  <c r="R524" i="1"/>
  <c r="G524" i="1"/>
  <c r="I522" i="1"/>
  <c r="G507" i="1"/>
  <c r="C528" i="1"/>
  <c r="A543" i="1"/>
  <c r="O525" i="1"/>
  <c r="N525" i="1"/>
  <c r="A553" i="1"/>
  <c r="L522" i="1"/>
  <c r="J522" i="1"/>
  <c r="O523" i="1"/>
  <c r="N523" i="1"/>
  <c r="K522" i="1"/>
  <c r="X498" i="1"/>
  <c r="X499" i="1" s="1"/>
  <c r="X500" i="1" s="1"/>
  <c r="X501" i="1" s="1"/>
  <c r="X502" i="1" s="1"/>
  <c r="X503" i="1" s="1"/>
  <c r="X504" i="1" s="1"/>
  <c r="X505" i="1" s="1"/>
  <c r="X506" i="1" s="1"/>
  <c r="X507" i="1" s="1"/>
  <c r="X508" i="1" s="1"/>
  <c r="X509" i="1" s="1"/>
  <c r="X510" i="1" s="1"/>
  <c r="X511" i="1" s="1"/>
  <c r="X512" i="1" s="1"/>
  <c r="A556" i="1"/>
  <c r="R541" i="1"/>
  <c r="N507" i="1"/>
  <c r="O507" i="1"/>
  <c r="O509" i="1"/>
  <c r="N509" i="1"/>
  <c r="G523" i="1"/>
  <c r="F522" i="1"/>
  <c r="P507" i="1"/>
  <c r="R507" i="1" s="1"/>
  <c r="N526" i="1"/>
  <c r="O526" i="1"/>
  <c r="A542" i="1"/>
  <c r="A563" i="1"/>
  <c r="A555" i="1"/>
  <c r="R540" i="1"/>
  <c r="G540" i="1"/>
  <c r="G509" i="1"/>
  <c r="H522" i="1"/>
  <c r="G522" i="1" l="1"/>
  <c r="O541" i="1"/>
  <c r="N541" i="1"/>
  <c r="S498" i="1"/>
  <c r="R539" i="1"/>
  <c r="G539" i="1"/>
  <c r="L537" i="1"/>
  <c r="I537" i="1"/>
  <c r="A554" i="1"/>
  <c r="A578" i="1"/>
  <c r="A570" i="1"/>
  <c r="R555" i="1"/>
  <c r="G541" i="1"/>
  <c r="H537" i="1"/>
  <c r="O538" i="1"/>
  <c r="N538" i="1"/>
  <c r="M537" i="1"/>
  <c r="R538" i="1"/>
  <c r="G538" i="1"/>
  <c r="F537" i="1"/>
  <c r="O524" i="1"/>
  <c r="N524" i="1"/>
  <c r="O540" i="1"/>
  <c r="N540" i="1"/>
  <c r="M522" i="1"/>
  <c r="Q537" i="1"/>
  <c r="X513" i="1"/>
  <c r="X514" i="1" s="1"/>
  <c r="X515" i="1" s="1"/>
  <c r="X516" i="1" s="1"/>
  <c r="X517" i="1" s="1"/>
  <c r="X518" i="1" s="1"/>
  <c r="X519" i="1" s="1"/>
  <c r="X520" i="1" s="1"/>
  <c r="X521" i="1" s="1"/>
  <c r="X522" i="1" s="1"/>
  <c r="X523" i="1" s="1"/>
  <c r="X524" i="1" s="1"/>
  <c r="X525" i="1" s="1"/>
  <c r="X526" i="1" s="1"/>
  <c r="X527" i="1" s="1"/>
  <c r="S513" i="1"/>
  <c r="F530" i="1"/>
  <c r="A545" i="1"/>
  <c r="G556" i="1"/>
  <c r="A571" i="1"/>
  <c r="R556" i="1"/>
  <c r="J537" i="1"/>
  <c r="P522" i="1"/>
  <c r="R522" i="1" s="1"/>
  <c r="A568" i="1"/>
  <c r="A558" i="1"/>
  <c r="C543" i="1"/>
  <c r="A557" i="1"/>
  <c r="K537" i="1"/>
  <c r="C558" i="1" l="1"/>
  <c r="A573" i="1"/>
  <c r="A583" i="1"/>
  <c r="X528" i="1"/>
  <c r="X529" i="1" s="1"/>
  <c r="X530" i="1" s="1"/>
  <c r="X531" i="1" s="1"/>
  <c r="X532" i="1" s="1"/>
  <c r="X533" i="1" s="1"/>
  <c r="X534" i="1" s="1"/>
  <c r="X535" i="1" s="1"/>
  <c r="X536" i="1" s="1"/>
  <c r="X537" i="1" s="1"/>
  <c r="X538" i="1" s="1"/>
  <c r="X539" i="1" s="1"/>
  <c r="X540" i="1" s="1"/>
  <c r="X541" i="1" s="1"/>
  <c r="X542" i="1" s="1"/>
  <c r="A586" i="1"/>
  <c r="R571" i="1"/>
  <c r="R570" i="1"/>
  <c r="A585" i="1"/>
  <c r="L552" i="1"/>
  <c r="K552" i="1"/>
  <c r="J552" i="1"/>
  <c r="A569" i="1"/>
  <c r="R554" i="1"/>
  <c r="G554" i="1"/>
  <c r="G553" i="1"/>
  <c r="G537" i="1"/>
  <c r="O553" i="1"/>
  <c r="N553" i="1"/>
  <c r="M552" i="1"/>
  <c r="A572" i="1"/>
  <c r="H552" i="1"/>
  <c r="G555" i="1"/>
  <c r="R553" i="1"/>
  <c r="N556" i="1"/>
  <c r="O556" i="1"/>
  <c r="O522" i="1"/>
  <c r="N522" i="1"/>
  <c r="P537" i="1"/>
  <c r="R537" i="1" s="1"/>
  <c r="O555" i="1"/>
  <c r="N555" i="1"/>
  <c r="A593" i="1"/>
  <c r="I552" i="1"/>
  <c r="Q552" i="1"/>
  <c r="A560" i="1"/>
  <c r="F545" i="1"/>
  <c r="N537" i="1"/>
  <c r="O537" i="1"/>
  <c r="O539" i="1"/>
  <c r="N539" i="1"/>
  <c r="X543" i="1" l="1"/>
  <c r="X544" i="1" s="1"/>
  <c r="X545" i="1" s="1"/>
  <c r="X546" i="1" s="1"/>
  <c r="X547" i="1" s="1"/>
  <c r="X548" i="1" s="1"/>
  <c r="X549" i="1" s="1"/>
  <c r="X550" i="1" s="1"/>
  <c r="X551" i="1" s="1"/>
  <c r="X552" i="1" s="1"/>
  <c r="X553" i="1" s="1"/>
  <c r="X554" i="1" s="1"/>
  <c r="X555" i="1" s="1"/>
  <c r="X556" i="1" s="1"/>
  <c r="X557" i="1" s="1"/>
  <c r="G570" i="1"/>
  <c r="G571" i="1"/>
  <c r="A598" i="1"/>
  <c r="A587" i="1"/>
  <c r="F560" i="1"/>
  <c r="A575" i="1"/>
  <c r="O554" i="1"/>
  <c r="N554" i="1"/>
  <c r="S528" i="1"/>
  <c r="O568" i="1"/>
  <c r="N568" i="1"/>
  <c r="R568" i="1"/>
  <c r="G568" i="1"/>
  <c r="A608" i="1"/>
  <c r="P552" i="1"/>
  <c r="R552" i="1" s="1"/>
  <c r="F552" i="1"/>
  <c r="G552" i="1" s="1"/>
  <c r="A600" i="1"/>
  <c r="R585" i="1"/>
  <c r="G585" i="1"/>
  <c r="A601" i="1"/>
  <c r="G586" i="1"/>
  <c r="R586" i="1"/>
  <c r="A588" i="1"/>
  <c r="C573" i="1"/>
  <c r="A584" i="1"/>
  <c r="R569" i="1"/>
  <c r="H567" i="1"/>
  <c r="G569" i="1"/>
  <c r="M567" i="1"/>
  <c r="L567" i="1"/>
  <c r="K567" i="1"/>
  <c r="J567" i="1"/>
  <c r="I567" i="1"/>
  <c r="O570" i="1"/>
  <c r="N570" i="1"/>
  <c r="O571" i="1"/>
  <c r="N571" i="1"/>
  <c r="Q567" i="1"/>
  <c r="N585" i="1" l="1"/>
  <c r="O585" i="1"/>
  <c r="O552" i="1"/>
  <c r="P567" i="1"/>
  <c r="R567" i="1" s="1"/>
  <c r="K582" i="1"/>
  <c r="J582" i="1"/>
  <c r="A599" i="1"/>
  <c r="R584" i="1"/>
  <c r="G584" i="1"/>
  <c r="L582" i="1"/>
  <c r="O583" i="1"/>
  <c r="N583" i="1"/>
  <c r="M582" i="1"/>
  <c r="A613" i="1"/>
  <c r="G583" i="1"/>
  <c r="F582" i="1"/>
  <c r="R583" i="1"/>
  <c r="A603" i="1"/>
  <c r="C588" i="1"/>
  <c r="A623" i="1"/>
  <c r="A590" i="1"/>
  <c r="F575" i="1"/>
  <c r="H582" i="1"/>
  <c r="R600" i="1"/>
  <c r="A615" i="1"/>
  <c r="S558" i="1"/>
  <c r="A602" i="1"/>
  <c r="Q582" i="1"/>
  <c r="S543" i="1"/>
  <c r="A616" i="1"/>
  <c r="R601" i="1"/>
  <c r="O569" i="1"/>
  <c r="N569" i="1"/>
  <c r="O586" i="1"/>
  <c r="N586" i="1"/>
  <c r="F567" i="1"/>
  <c r="G567" i="1" s="1"/>
  <c r="N552" i="1"/>
  <c r="I582" i="1"/>
  <c r="X558" i="1" l="1"/>
  <c r="X559" i="1" s="1"/>
  <c r="X560" i="1" s="1"/>
  <c r="X561" i="1" s="1"/>
  <c r="X562" i="1" s="1"/>
  <c r="X563" i="1" s="1"/>
  <c r="X564" i="1" s="1"/>
  <c r="X565" i="1" s="1"/>
  <c r="X566" i="1" s="1"/>
  <c r="X567" i="1" s="1"/>
  <c r="X568" i="1" s="1"/>
  <c r="X569" i="1" s="1"/>
  <c r="X570" i="1" s="1"/>
  <c r="X571" i="1" s="1"/>
  <c r="X572" i="1" s="1"/>
  <c r="O600" i="1"/>
  <c r="N600" i="1"/>
  <c r="N598" i="1"/>
  <c r="O598" i="1"/>
  <c r="G600" i="1"/>
  <c r="A638" i="1"/>
  <c r="A628" i="1"/>
  <c r="A617" i="1"/>
  <c r="G598" i="1"/>
  <c r="A630" i="1"/>
  <c r="R615" i="1"/>
  <c r="G615" i="1"/>
  <c r="O582" i="1"/>
  <c r="N582" i="1"/>
  <c r="A618" i="1"/>
  <c r="C603" i="1"/>
  <c r="R598" i="1"/>
  <c r="G599" i="1"/>
  <c r="M597" i="1"/>
  <c r="L597" i="1"/>
  <c r="A614" i="1"/>
  <c r="Q597" i="1"/>
  <c r="I597" i="1"/>
  <c r="R599" i="1"/>
  <c r="H597" i="1"/>
  <c r="R616" i="1"/>
  <c r="A631" i="1"/>
  <c r="P582" i="1"/>
  <c r="R582" i="1" s="1"/>
  <c r="S573" i="1"/>
  <c r="J597" i="1"/>
  <c r="O601" i="1"/>
  <c r="N601" i="1"/>
  <c r="F590" i="1"/>
  <c r="A605" i="1"/>
  <c r="G582" i="1"/>
  <c r="K597" i="1"/>
  <c r="O567" i="1"/>
  <c r="G601" i="1"/>
  <c r="O584" i="1"/>
  <c r="N584" i="1"/>
  <c r="N567" i="1"/>
  <c r="R613" i="1" l="1"/>
  <c r="X573" i="1"/>
  <c r="X574" i="1" s="1"/>
  <c r="X575" i="1" s="1"/>
  <c r="X576" i="1" s="1"/>
  <c r="X577" i="1" s="1"/>
  <c r="X578" i="1" s="1"/>
  <c r="X579" i="1" s="1"/>
  <c r="X580" i="1" s="1"/>
  <c r="X581" i="1" s="1"/>
  <c r="X582" i="1" s="1"/>
  <c r="X583" i="1" s="1"/>
  <c r="X584" i="1" s="1"/>
  <c r="X585" i="1" s="1"/>
  <c r="X586" i="1" s="1"/>
  <c r="X587" i="1" s="1"/>
  <c r="F597" i="1"/>
  <c r="G597" i="1" s="1"/>
  <c r="A632" i="1"/>
  <c r="G616" i="1"/>
  <c r="A633" i="1"/>
  <c r="C618" i="1"/>
  <c r="A643" i="1"/>
  <c r="A620" i="1"/>
  <c r="F605" i="1"/>
  <c r="O613" i="1"/>
  <c r="N613" i="1"/>
  <c r="M612" i="1"/>
  <c r="K612" i="1"/>
  <c r="J612" i="1"/>
  <c r="A629" i="1"/>
  <c r="Q612" i="1"/>
  <c r="I612" i="1"/>
  <c r="R614" i="1"/>
  <c r="G614" i="1"/>
  <c r="S588" i="1"/>
  <c r="X588" i="1"/>
  <c r="X589" i="1" s="1"/>
  <c r="X590" i="1" s="1"/>
  <c r="X591" i="1" s="1"/>
  <c r="X592" i="1" s="1"/>
  <c r="X593" i="1" s="1"/>
  <c r="X594" i="1" s="1"/>
  <c r="X595" i="1" s="1"/>
  <c r="X596" i="1" s="1"/>
  <c r="X597" i="1" s="1"/>
  <c r="X598" i="1" s="1"/>
  <c r="X599" i="1" s="1"/>
  <c r="X600" i="1" s="1"/>
  <c r="X601" i="1" s="1"/>
  <c r="X602" i="1" s="1"/>
  <c r="O616" i="1"/>
  <c r="N616" i="1"/>
  <c r="A646" i="1"/>
  <c r="R631" i="1"/>
  <c r="O599" i="1"/>
  <c r="N599" i="1"/>
  <c r="R630" i="1"/>
  <c r="A645" i="1"/>
  <c r="L612" i="1"/>
  <c r="A653" i="1"/>
  <c r="G613" i="1"/>
  <c r="F612" i="1"/>
  <c r="P597" i="1"/>
  <c r="R597" i="1" s="1"/>
  <c r="N615" i="1"/>
  <c r="O615" i="1"/>
  <c r="H612" i="1"/>
  <c r="X603" i="1" l="1"/>
  <c r="X604" i="1" s="1"/>
  <c r="X605" i="1" s="1"/>
  <c r="X606" i="1" s="1"/>
  <c r="X607" i="1" s="1"/>
  <c r="X608" i="1" s="1"/>
  <c r="X609" i="1" s="1"/>
  <c r="X610" i="1" s="1"/>
  <c r="X611" i="1" s="1"/>
  <c r="X612" i="1" s="1"/>
  <c r="X613" i="1" s="1"/>
  <c r="X614" i="1" s="1"/>
  <c r="X615" i="1" s="1"/>
  <c r="X616" i="1" s="1"/>
  <c r="X617" i="1" s="1"/>
  <c r="G629" i="1"/>
  <c r="L627" i="1"/>
  <c r="A644" i="1"/>
  <c r="R629" i="1"/>
  <c r="F620" i="1"/>
  <c r="A635" i="1"/>
  <c r="N628" i="1"/>
  <c r="O628" i="1"/>
  <c r="G612" i="1"/>
  <c r="A660" i="1"/>
  <c r="R645" i="1"/>
  <c r="G645" i="1"/>
  <c r="I627" i="1"/>
  <c r="G628" i="1"/>
  <c r="F627" i="1"/>
  <c r="A668" i="1"/>
  <c r="Q627" i="1"/>
  <c r="A658" i="1"/>
  <c r="G630" i="1"/>
  <c r="A661" i="1"/>
  <c r="G646" i="1"/>
  <c r="R646" i="1"/>
  <c r="O614" i="1"/>
  <c r="N614" i="1"/>
  <c r="H627" i="1"/>
  <c r="P612" i="1"/>
  <c r="R612" i="1" s="1"/>
  <c r="O612" i="1"/>
  <c r="N612" i="1"/>
  <c r="R628" i="1"/>
  <c r="A647" i="1"/>
  <c r="J627" i="1"/>
  <c r="A648" i="1"/>
  <c r="C633" i="1"/>
  <c r="N597" i="1"/>
  <c r="N631" i="1"/>
  <c r="O631" i="1"/>
  <c r="O630" i="1"/>
  <c r="N630" i="1"/>
  <c r="G631" i="1"/>
  <c r="K627" i="1"/>
  <c r="O597" i="1"/>
  <c r="A663" i="1" l="1"/>
  <c r="C648" i="1"/>
  <c r="A650" i="1"/>
  <c r="F635" i="1"/>
  <c r="G643" i="1"/>
  <c r="A673" i="1"/>
  <c r="R660" i="1"/>
  <c r="A675" i="1"/>
  <c r="S618" i="1"/>
  <c r="X618" i="1"/>
  <c r="X619" i="1" s="1"/>
  <c r="X620" i="1" s="1"/>
  <c r="X621" i="1" s="1"/>
  <c r="X622" i="1" s="1"/>
  <c r="X623" i="1" s="1"/>
  <c r="X624" i="1" s="1"/>
  <c r="X625" i="1" s="1"/>
  <c r="X626" i="1" s="1"/>
  <c r="X627" i="1" s="1"/>
  <c r="X628" i="1" s="1"/>
  <c r="X629" i="1" s="1"/>
  <c r="X630" i="1" s="1"/>
  <c r="X631" i="1" s="1"/>
  <c r="X632" i="1" s="1"/>
  <c r="J642" i="1"/>
  <c r="O629" i="1"/>
  <c r="N629" i="1"/>
  <c r="A683" i="1"/>
  <c r="A662" i="1"/>
  <c r="A676" i="1"/>
  <c r="R661" i="1"/>
  <c r="G661" i="1"/>
  <c r="O643" i="1"/>
  <c r="N643" i="1"/>
  <c r="K642" i="1"/>
  <c r="R644" i="1"/>
  <c r="H642" i="1"/>
  <c r="M642" i="1"/>
  <c r="A659" i="1"/>
  <c r="L642" i="1"/>
  <c r="G644" i="1"/>
  <c r="Q642" i="1"/>
  <c r="R643" i="1"/>
  <c r="N645" i="1"/>
  <c r="O645" i="1"/>
  <c r="M627" i="1"/>
  <c r="S603" i="1"/>
  <c r="P627" i="1"/>
  <c r="R627" i="1" s="1"/>
  <c r="O646" i="1"/>
  <c r="N646" i="1"/>
  <c r="I642" i="1"/>
  <c r="G627" i="1"/>
  <c r="R658" i="1" l="1"/>
  <c r="G658" i="1"/>
  <c r="F642" i="1"/>
  <c r="G642" i="1" s="1"/>
  <c r="P642" i="1"/>
  <c r="R642" i="1" s="1"/>
  <c r="N661" i="1"/>
  <c r="O661" i="1"/>
  <c r="A677" i="1"/>
  <c r="G660" i="1"/>
  <c r="G659" i="1"/>
  <c r="A674" i="1"/>
  <c r="I657" i="1"/>
  <c r="H657" i="1"/>
  <c r="R659" i="1"/>
  <c r="A691" i="1"/>
  <c r="R676" i="1"/>
  <c r="G676" i="1"/>
  <c r="J657" i="1"/>
  <c r="X633" i="1"/>
  <c r="X634" i="1" s="1"/>
  <c r="X635" i="1" s="1"/>
  <c r="X636" i="1" s="1"/>
  <c r="X637" i="1" s="1"/>
  <c r="X638" i="1" s="1"/>
  <c r="X639" i="1" s="1"/>
  <c r="X640" i="1" s="1"/>
  <c r="X641" i="1" s="1"/>
  <c r="X642" i="1" s="1"/>
  <c r="X643" i="1" s="1"/>
  <c r="X644" i="1" s="1"/>
  <c r="X645" i="1" s="1"/>
  <c r="X646" i="1" s="1"/>
  <c r="X647" i="1" s="1"/>
  <c r="O627" i="1"/>
  <c r="N627" i="1"/>
  <c r="A698" i="1"/>
  <c r="O660" i="1"/>
  <c r="N660" i="1"/>
  <c r="A688" i="1"/>
  <c r="F650" i="1"/>
  <c r="A665" i="1"/>
  <c r="L657" i="1"/>
  <c r="K657" i="1"/>
  <c r="A690" i="1"/>
  <c r="R675" i="1"/>
  <c r="O644" i="1"/>
  <c r="N644" i="1"/>
  <c r="Q657" i="1"/>
  <c r="N658" i="1"/>
  <c r="M657" i="1"/>
  <c r="O658" i="1"/>
  <c r="A678" i="1"/>
  <c r="C663" i="1"/>
  <c r="O675" i="1" l="1"/>
  <c r="N675" i="1"/>
  <c r="A680" i="1"/>
  <c r="F665" i="1"/>
  <c r="N676" i="1"/>
  <c r="O676" i="1"/>
  <c r="R674" i="1"/>
  <c r="Q672" i="1"/>
  <c r="A689" i="1"/>
  <c r="I672" i="1"/>
  <c r="G674" i="1"/>
  <c r="F657" i="1"/>
  <c r="G657" i="1" s="1"/>
  <c r="H672" i="1"/>
  <c r="A703" i="1"/>
  <c r="A705" i="1"/>
  <c r="R690" i="1"/>
  <c r="L672" i="1"/>
  <c r="J672" i="1"/>
  <c r="S633" i="1"/>
  <c r="O659" i="1"/>
  <c r="N659" i="1"/>
  <c r="A692" i="1"/>
  <c r="X648" i="1"/>
  <c r="X649" i="1" s="1"/>
  <c r="X650" i="1" s="1"/>
  <c r="X651" i="1" s="1"/>
  <c r="X652" i="1" s="1"/>
  <c r="X653" i="1" s="1"/>
  <c r="X654" i="1" s="1"/>
  <c r="X655" i="1" s="1"/>
  <c r="X656" i="1" s="1"/>
  <c r="X657" i="1" s="1"/>
  <c r="X658" i="1" s="1"/>
  <c r="X659" i="1" s="1"/>
  <c r="X660" i="1" s="1"/>
  <c r="X661" i="1" s="1"/>
  <c r="X662" i="1" s="1"/>
  <c r="K672" i="1"/>
  <c r="P657" i="1"/>
  <c r="R657" i="1" s="1"/>
  <c r="A693" i="1"/>
  <c r="C678" i="1"/>
  <c r="G675" i="1"/>
  <c r="O673" i="1"/>
  <c r="N673" i="1"/>
  <c r="M672" i="1"/>
  <c r="A706" i="1"/>
  <c r="R691" i="1"/>
  <c r="G691" i="1"/>
  <c r="R673" i="1"/>
  <c r="A713" i="1"/>
  <c r="O642" i="1"/>
  <c r="G673" i="1"/>
  <c r="F672" i="1"/>
  <c r="N642" i="1"/>
  <c r="R688" i="1" l="1"/>
  <c r="G688" i="1"/>
  <c r="A704" i="1"/>
  <c r="G689" i="1"/>
  <c r="R689" i="1"/>
  <c r="Q687" i="1"/>
  <c r="G690" i="1"/>
  <c r="A718" i="1"/>
  <c r="O674" i="1"/>
  <c r="N674" i="1"/>
  <c r="H687" i="1"/>
  <c r="X663" i="1"/>
  <c r="X664" i="1" s="1"/>
  <c r="X665" i="1" s="1"/>
  <c r="X666" i="1" s="1"/>
  <c r="X667" i="1" s="1"/>
  <c r="X668" i="1" s="1"/>
  <c r="X669" i="1" s="1"/>
  <c r="X670" i="1" s="1"/>
  <c r="X671" i="1" s="1"/>
  <c r="X672" i="1" s="1"/>
  <c r="X673" i="1" s="1"/>
  <c r="X674" i="1" s="1"/>
  <c r="X675" i="1" s="1"/>
  <c r="X676" i="1" s="1"/>
  <c r="X677" i="1" s="1"/>
  <c r="S663" i="1"/>
  <c r="P672" i="1"/>
  <c r="R672" i="1" s="1"/>
  <c r="A708" i="1"/>
  <c r="C708" i="1" s="1"/>
  <c r="C693" i="1"/>
  <c r="I687" i="1"/>
  <c r="F680" i="1"/>
  <c r="A695" i="1"/>
  <c r="G672" i="1"/>
  <c r="O690" i="1"/>
  <c r="N690" i="1"/>
  <c r="J687" i="1"/>
  <c r="R706" i="1"/>
  <c r="A721" i="1"/>
  <c r="L687" i="1"/>
  <c r="K687" i="1"/>
  <c r="N657" i="1"/>
  <c r="N672" i="1"/>
  <c r="O672" i="1"/>
  <c r="S648" i="1"/>
  <c r="A707" i="1"/>
  <c r="N691" i="1"/>
  <c r="O691" i="1"/>
  <c r="A720" i="1"/>
  <c r="R705" i="1"/>
  <c r="N688" i="1"/>
  <c r="M687" i="1"/>
  <c r="O688" i="1"/>
  <c r="O657" i="1"/>
  <c r="O706" i="1" l="1"/>
  <c r="N706" i="1"/>
  <c r="A710" i="1"/>
  <c r="F710" i="1" s="1"/>
  <c r="F695" i="1"/>
  <c r="G706" i="1"/>
  <c r="S678" i="1"/>
  <c r="O705" i="1"/>
  <c r="N705" i="1"/>
  <c r="G705" i="1"/>
  <c r="A722" i="1"/>
  <c r="O689" i="1"/>
  <c r="N689" i="1"/>
  <c r="J702" i="1"/>
  <c r="A719" i="1"/>
  <c r="Q702" i="1"/>
  <c r="I702" i="1"/>
  <c r="R704" i="1"/>
  <c r="F687" i="1"/>
  <c r="G687" i="1" s="1"/>
  <c r="K702" i="1"/>
  <c r="G703" i="1"/>
  <c r="F702" i="1"/>
  <c r="O703" i="1"/>
  <c r="N703" i="1"/>
  <c r="R720" i="1"/>
  <c r="R721" i="1"/>
  <c r="G721" i="1"/>
  <c r="L702" i="1"/>
  <c r="O687" i="1"/>
  <c r="N687" i="1"/>
  <c r="H702" i="1"/>
  <c r="R703" i="1"/>
  <c r="P687" i="1"/>
  <c r="R687" i="1" s="1"/>
  <c r="R718" i="1" l="1"/>
  <c r="X678" i="1"/>
  <c r="X679" i="1" s="1"/>
  <c r="X680" i="1" s="1"/>
  <c r="X681" i="1" s="1"/>
  <c r="X682" i="1" s="1"/>
  <c r="X683" i="1" s="1"/>
  <c r="X684" i="1" s="1"/>
  <c r="X685" i="1" s="1"/>
  <c r="X686" i="1" s="1"/>
  <c r="X687" i="1" s="1"/>
  <c r="X688" i="1" s="1"/>
  <c r="X689" i="1" s="1"/>
  <c r="X690" i="1" s="1"/>
  <c r="X691" i="1" s="1"/>
  <c r="X692" i="1" s="1"/>
  <c r="G702" i="1"/>
  <c r="Q717" i="1"/>
  <c r="I717" i="1"/>
  <c r="R719" i="1"/>
  <c r="K717" i="1"/>
  <c r="P702" i="1"/>
  <c r="R702" i="1" s="1"/>
  <c r="J717" i="1"/>
  <c r="O720" i="1"/>
  <c r="N720" i="1"/>
  <c r="O721" i="1"/>
  <c r="N721" i="1"/>
  <c r="L717" i="1"/>
  <c r="X693" i="1"/>
  <c r="X694" i="1" s="1"/>
  <c r="X695" i="1" s="1"/>
  <c r="X696" i="1" s="1"/>
  <c r="X697" i="1" s="1"/>
  <c r="X698" i="1" s="1"/>
  <c r="X699" i="1" s="1"/>
  <c r="X700" i="1" s="1"/>
  <c r="X701" i="1" s="1"/>
  <c r="X702" i="1" s="1"/>
  <c r="X703" i="1" s="1"/>
  <c r="X704" i="1" s="1"/>
  <c r="X705" i="1" s="1"/>
  <c r="X706" i="1" s="1"/>
  <c r="X707" i="1" s="1"/>
  <c r="S693" i="1"/>
  <c r="N704" i="1"/>
  <c r="O704" i="1"/>
  <c r="O718" i="1"/>
  <c r="N718" i="1"/>
  <c r="M717" i="1"/>
  <c r="X708" i="1"/>
  <c r="X709" i="1" s="1"/>
  <c r="X710" i="1" s="1"/>
  <c r="X711" i="1" s="1"/>
  <c r="X712" i="1" s="1"/>
  <c r="X713" i="1" s="1"/>
  <c r="X714" i="1" s="1"/>
  <c r="X715" i="1" s="1"/>
  <c r="X716" i="1" s="1"/>
  <c r="X717" i="1" s="1"/>
  <c r="X718" i="1" s="1"/>
  <c r="X719" i="1" s="1"/>
  <c r="X720" i="1" s="1"/>
  <c r="X721" i="1" s="1"/>
  <c r="X722" i="1" s="1"/>
  <c r="S708" i="1"/>
  <c r="G704" i="1"/>
  <c r="G718" i="1"/>
  <c r="F717" i="1"/>
  <c r="G720" i="1"/>
  <c r="M702" i="1"/>
  <c r="H717" i="1"/>
  <c r="O702" i="1" l="1"/>
  <c r="N702" i="1"/>
  <c r="O717" i="1"/>
  <c r="N717" i="1"/>
  <c r="O719" i="1"/>
  <c r="N719" i="1"/>
  <c r="G719" i="1"/>
  <c r="G717" i="1"/>
  <c r="P717" i="1"/>
  <c r="R717" i="1" s="1"/>
</calcChain>
</file>

<file path=xl/sharedStrings.xml><?xml version="1.0" encoding="utf-8"?>
<sst xmlns="http://schemas.openxmlformats.org/spreadsheetml/2006/main" count="1587" uniqueCount="83">
  <si>
    <t>別添４</t>
    <rPh sb="0" eb="2">
      <t>ベッテン</t>
    </rPh>
    <phoneticPr fontId="4"/>
  </si>
  <si>
    <t>※厚生労働省ホームページにおいて公表している病床機能報告の報告結果等を用いて集計。
　一方で、都道府県において、必要に応じて、これらの報告結果等の更新等を行っている場合もあり、各数値は、都道府県の保有データと一致しない場合があることに留意。
※病床機能報告の集計結果と将来の病床数の必要量は計算方法が異なることから、単純に比較するのではなく、詳細な分析や検討を行った上で地域医療構想調整会議で協議を行うことが重要。
※年度ごとに報告率が異なることに留意が必要。</t>
    <rPh sb="117" eb="119">
      <t>リュウイ</t>
    </rPh>
    <phoneticPr fontId="1"/>
  </si>
  <si>
    <t>○基礎情報</t>
    <rPh sb="1" eb="3">
      <t>キソ</t>
    </rPh>
    <rPh sb="3" eb="5">
      <t>ジョウホウ</t>
    </rPh>
    <phoneticPr fontId="4"/>
  </si>
  <si>
    <t>都道府県</t>
    <rPh sb="0" eb="4">
      <t>トドウフケン</t>
    </rPh>
    <phoneticPr fontId="4"/>
  </si>
  <si>
    <t>全国</t>
    <rPh sb="0" eb="2">
      <t>ゼンコク</t>
    </rPh>
    <phoneticPr fontId="4"/>
  </si>
  <si>
    <t>2020国勢調査人口</t>
    <rPh sb="4" eb="6">
      <t>コクセイ</t>
    </rPh>
    <rPh sb="6" eb="8">
      <t>チョウサ</t>
    </rPh>
    <rPh sb="8" eb="10">
      <t>ジンコウ</t>
    </rPh>
    <phoneticPr fontId="4"/>
  </si>
  <si>
    <t>2020面積</t>
    <rPh sb="4" eb="6">
      <t>メンセキ</t>
    </rPh>
    <phoneticPr fontId="4"/>
  </si>
  <si>
    <t>○病床数の状況</t>
    <rPh sb="1" eb="4">
      <t>ビョウショウスウ</t>
    </rPh>
    <rPh sb="5" eb="7">
      <t>ジョウキョウ</t>
    </rPh>
    <phoneticPr fontId="4"/>
  </si>
  <si>
    <t>2015年</t>
    <rPh sb="4" eb="5">
      <t>ネン</t>
    </rPh>
    <phoneticPr fontId="4"/>
  </si>
  <si>
    <t>2018年</t>
    <rPh sb="4" eb="5">
      <t>ネン</t>
    </rPh>
    <phoneticPr fontId="4"/>
  </si>
  <si>
    <t>2019年</t>
    <rPh sb="4" eb="5">
      <t>ネン</t>
    </rPh>
    <phoneticPr fontId="4"/>
  </si>
  <si>
    <t>2020年</t>
    <rPh sb="4" eb="5">
      <t>ネン</t>
    </rPh>
    <phoneticPr fontId="4"/>
  </si>
  <si>
    <t>2021年</t>
    <rPh sb="4" eb="5">
      <t>ネン</t>
    </rPh>
    <phoneticPr fontId="4"/>
  </si>
  <si>
    <t>2022年</t>
    <rPh sb="4" eb="5">
      <t>ネン</t>
    </rPh>
    <phoneticPr fontId="4"/>
  </si>
  <si>
    <t>2023年</t>
    <phoneticPr fontId="4"/>
  </si>
  <si>
    <t>2025年</t>
    <rPh sb="4" eb="5">
      <t>ネン</t>
    </rPh>
    <phoneticPr fontId="4"/>
  </si>
  <si>
    <t>2015
実績</t>
    <rPh sb="5" eb="7">
      <t>ジッセキ</t>
    </rPh>
    <phoneticPr fontId="4"/>
  </si>
  <si>
    <t>2025年必要数に対する比</t>
    <rPh sb="4" eb="5">
      <t>ネン</t>
    </rPh>
    <rPh sb="5" eb="8">
      <t>ヒツヨウスウ</t>
    </rPh>
    <rPh sb="9" eb="10">
      <t>タイ</t>
    </rPh>
    <rPh sb="12" eb="13">
      <t>ヒ</t>
    </rPh>
    <phoneticPr fontId="4"/>
  </si>
  <si>
    <t>2018
実績</t>
    <rPh sb="5" eb="7">
      <t>ジッセキ</t>
    </rPh>
    <phoneticPr fontId="4"/>
  </si>
  <si>
    <t>2019
実績</t>
    <rPh sb="5" eb="7">
      <t>ジッセキ</t>
    </rPh>
    <phoneticPr fontId="4"/>
  </si>
  <si>
    <t>2020
実績</t>
    <rPh sb="5" eb="7">
      <t>ジッセキ</t>
    </rPh>
    <phoneticPr fontId="4"/>
  </si>
  <si>
    <t>2021
実績</t>
    <rPh sb="5" eb="7">
      <t>ジッセキ</t>
    </rPh>
    <phoneticPr fontId="4"/>
  </si>
  <si>
    <t>2022
実績</t>
    <rPh sb="5" eb="7">
      <t>ジッセキ</t>
    </rPh>
    <phoneticPr fontId="4"/>
  </si>
  <si>
    <t>2023
実績</t>
    <phoneticPr fontId="4"/>
  </si>
  <si>
    <t>2015年に対する比</t>
    <rPh sb="4" eb="5">
      <t>ネン</t>
    </rPh>
    <rPh sb="6" eb="7">
      <t>タイ</t>
    </rPh>
    <rPh sb="9" eb="10">
      <t>ヒ</t>
    </rPh>
    <phoneticPr fontId="4"/>
  </si>
  <si>
    <t>2015年との差</t>
    <rPh sb="4" eb="5">
      <t>ネン</t>
    </rPh>
    <rPh sb="7" eb="8">
      <t>サ</t>
    </rPh>
    <phoneticPr fontId="4"/>
  </si>
  <si>
    <t>2025
見込量</t>
    <phoneticPr fontId="4"/>
  </si>
  <si>
    <t>2025
必要数</t>
    <phoneticPr fontId="4"/>
  </si>
  <si>
    <t>見込み／必要数</t>
    <rPh sb="0" eb="2">
      <t>ミコ</t>
    </rPh>
    <rPh sb="4" eb="6">
      <t>ヒツヨウ</t>
    </rPh>
    <rPh sb="6" eb="7">
      <t>スウ</t>
    </rPh>
    <phoneticPr fontId="4"/>
  </si>
  <si>
    <t>合計</t>
  </si>
  <si>
    <t>高度急性期</t>
    <rPh sb="0" eb="2">
      <t>コウド</t>
    </rPh>
    <rPh sb="2" eb="5">
      <t>キュウセイキ</t>
    </rPh>
    <phoneticPr fontId="4"/>
  </si>
  <si>
    <t>急性期</t>
    <rPh sb="0" eb="3">
      <t>キュウセイキ</t>
    </rPh>
    <phoneticPr fontId="4"/>
  </si>
  <si>
    <t>回復期</t>
    <rPh sb="0" eb="3">
      <t>カイフクキ</t>
    </rPh>
    <phoneticPr fontId="4"/>
  </si>
  <si>
    <t>慢性期</t>
    <rPh sb="0" eb="3">
      <t>マンセイキ</t>
    </rPh>
    <phoneticPr fontId="4"/>
  </si>
  <si>
    <t>（報告率）</t>
    <rPh sb="1" eb="3">
      <t>ホウコク</t>
    </rPh>
    <rPh sb="3" eb="4">
      <t>リツ</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</si>
  <si>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</si>
  <si>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</si>
  <si>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</si>
  <si>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</si>
  <si>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</si>
  <si>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</si>
  <si>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</si>
  <si>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</si>
  <si>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</si>
  <si>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</si>
  <si>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</si>
  <si>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</si>
  <si>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</si>
  <si>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</si>
  <si>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</si>
  <si>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</si>
  <si>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</si>
  <si>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</si>
  <si>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</si>
  <si>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</si>
  <si>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</si>
  <si>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</si>
  <si>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</si>
  <si>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</si>
  <si>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</si>
  <si>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</si>
  <si>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</si>
  <si>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</si>
  <si>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</si>
  <si>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</si>
  <si>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</si>
  <si>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</si>
  <si>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</si>
  <si>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</si>
  <si>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</si>
  <si>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</si>
  <si>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</si>
  <si>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</si>
  <si>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</si>
  <si>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</si>
  <si>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</si>
  <si>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</si>
  <si>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</si>
  <si>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</si>
  <si>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</si>
  <si>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</si>
  <si>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</si>
  <si>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都道府県別の病床機能報告上の病床数及び地域医療構想における将来の病床数の必要量等（病床機能報告等）</t>
    <rPh sb="0" eb="4">
      <t>トドウフケン</t>
    </rPh>
    <rPh sb="4" eb="5">
      <t>ベツ</t>
    </rPh>
    <rPh sb="6" eb="8">
      <t>ビョウショウ</t>
    </rPh>
    <rPh sb="8" eb="10">
      <t>キノウ</t>
    </rPh>
    <rPh sb="10" eb="12">
      <t>ホウコク</t>
    </rPh>
    <rPh sb="12" eb="13">
      <t>ジョウ</t>
    </rPh>
    <rPh sb="14" eb="17">
      <t>ビョウショウスウ</t>
    </rPh>
    <rPh sb="17" eb="18">
      <t>オヨ</t>
    </rPh>
    <rPh sb="19" eb="21">
      <t>チイキ</t>
    </rPh>
    <rPh sb="21" eb="23">
      <t>イリョウ</t>
    </rPh>
    <rPh sb="23" eb="25">
      <t>コウソウ</t>
    </rPh>
    <rPh sb="29" eb="31">
      <t>ショウライ</t>
    </rPh>
    <rPh sb="32" eb="35">
      <t>ビョウショウスウ</t>
    </rPh>
    <rPh sb="36" eb="38">
      <t>ヒツヨウ</t>
    </rPh>
    <rPh sb="38" eb="39">
      <t>リョウ</t>
    </rPh>
    <rPh sb="39" eb="4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</si>
</sst>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quot;万人&quot;"/>
    <numFmt numFmtId="177" formatCode="#,##0&quot;k㎡&quot;"/>
    <numFmt numFmtId="178" formatCode="\(\+0.0%\);\(\▲0.0%\);\-"/>
    <numFmt numFmtId="179" formatCode="#,##0;[Red]\-#,##0;"/>
    <numFmt numFmtId="180" formatCode="\+#,##0;\▲#,##0;\-"/>
    <numFmt numFmtId="181" formatCode="0.0%"/>
    <numFmt numFmtId="182" formatCode="\+0;\▲0;\-"/>
  </numFmts>
  <fonts count="8" x14ac:knownFonts="1">
    <font>
      <sz val="11"/>
      <color theme="1"/>
      <name val="ＭＳ Ｐゴシック"/>
      <family val="3"/>
      <charset val="128"/>
    </font>
    <font>
      <sz val="11"/>
      <color theme="1"/>
      <name val="ＭＳ ゴシック"/>
      <family val="2"/>
      <charset val="128"/>
    </font>
    <font>
      <sz val="11"/>
      <color theme="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64">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top style="medium">
        <color indexed="64"/>
      </top>
      <bottom/>
      <diagonal/>
    </border>
    <border>
      <left style="double">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medium">
        <color indexed="64"/>
      </right>
      <top style="thin">
        <color indexed="64"/>
      </top>
      <bottom/>
      <diagonal/>
    </border>
    <border>
      <left style="thin">
        <color indexed="64"/>
      </left>
      <right/>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medium">
        <color indexed="64"/>
      </right>
      <top/>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right/>
      <top style="thin">
        <color indexed="64"/>
      </top>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05">
    <xf numFmtId="0" fontId="0" fillId="0" borderId="0" xfId="0"/>
    <xf numFmtId="0" fontId="3" fillId="0" borderId="0" xfId="0" applyFont="1" applyAlignment="1">
      <alignment vertical="center"/>
    </xf>
    <xf numFmtId="0" fontId="5" fillId="0" borderId="0" xfId="0" applyFont="1" applyAlignment="1">
      <alignment horizontal="right" vertical="center"/>
    </xf>
    <xf numFmtId="0" fontId="4"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2" borderId="0" xfId="0" applyFont="1" applyFill="1" applyAlignment="1">
      <alignment vertical="center"/>
    </xf>
    <xf numFmtId="0" fontId="3" fillId="0" borderId="0" xfId="0" applyFont="1" applyAlignment="1">
      <alignment horizontal="center" vertical="center"/>
    </xf>
    <xf numFmtId="0" fontId="3" fillId="0" borderId="0" xfId="0" applyFont="1" applyAlignment="1">
      <alignment vertical="center" shrinkToFit="1"/>
    </xf>
    <xf numFmtId="176" fontId="3" fillId="0" borderId="0" xfId="1" applyNumberFormat="1" applyFont="1" applyFill="1" applyBorder="1" applyAlignment="1" applyProtection="1">
      <alignment horizontal="center" vertical="center"/>
    </xf>
    <xf numFmtId="176" fontId="3" fillId="0" borderId="0" xfId="1" applyNumberFormat="1" applyFont="1" applyFill="1" applyBorder="1" applyAlignment="1" applyProtection="1">
      <alignment vertical="center"/>
    </xf>
    <xf numFmtId="177"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vertical="center"/>
    </xf>
    <xf numFmtId="178" fontId="3" fillId="0" borderId="0" xfId="2" applyNumberFormat="1" applyFont="1" applyFill="1" applyBorder="1" applyAlignment="1" applyProtection="1">
      <alignment vertical="center"/>
    </xf>
    <xf numFmtId="0" fontId="3" fillId="3" borderId="3" xfId="0" applyFont="1" applyFill="1" applyBorder="1" applyAlignment="1">
      <alignment vertical="center"/>
    </xf>
    <xf numFmtId="0" fontId="3" fillId="3" borderId="20" xfId="0" applyFont="1" applyFill="1" applyBorder="1" applyAlignment="1">
      <alignment vertical="center"/>
    </xf>
    <xf numFmtId="0" fontId="5" fillId="3" borderId="22" xfId="0" applyFont="1" applyFill="1" applyBorder="1" applyAlignment="1">
      <alignment horizontal="center" vertical="center" shrinkToFit="1"/>
    </xf>
    <xf numFmtId="0" fontId="3" fillId="3" borderId="24" xfId="0" applyFont="1" applyFill="1" applyBorder="1" applyAlignment="1">
      <alignment vertical="center"/>
    </xf>
    <xf numFmtId="0" fontId="3" fillId="3" borderId="25" xfId="0" applyFont="1" applyFill="1" applyBorder="1" applyAlignment="1">
      <alignment vertical="center"/>
    </xf>
    <xf numFmtId="0" fontId="5"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3" fillId="3" borderId="32" xfId="0" applyFont="1" applyFill="1" applyBorder="1" applyAlignment="1">
      <alignment vertical="center"/>
    </xf>
    <xf numFmtId="0" fontId="3" fillId="3" borderId="33" xfId="0" applyFont="1" applyFill="1" applyBorder="1" applyAlignment="1">
      <alignment vertical="center"/>
    </xf>
    <xf numFmtId="179" fontId="3" fillId="0" borderId="34" xfId="1" applyNumberFormat="1" applyFont="1" applyFill="1" applyBorder="1" applyAlignment="1" applyProtection="1">
      <alignment horizontal="right" vertical="center" shrinkToFit="1"/>
    </xf>
    <xf numFmtId="9" fontId="3" fillId="0" borderId="35" xfId="2" applyFont="1" applyFill="1" applyBorder="1" applyAlignment="1" applyProtection="1">
      <alignment horizontal="right" vertical="center" shrinkToFit="1"/>
    </xf>
    <xf numFmtId="38" fontId="3" fillId="0" borderId="36" xfId="1" applyFont="1" applyFill="1" applyBorder="1" applyAlignment="1" applyProtection="1">
      <alignment horizontal="right" vertical="center" shrinkToFit="1"/>
    </xf>
    <xf numFmtId="179" fontId="3" fillId="0" borderId="37" xfId="1" applyNumberFormat="1" applyFont="1" applyFill="1" applyBorder="1" applyAlignment="1" applyProtection="1">
      <alignment horizontal="right" vertical="center" shrinkToFit="1"/>
    </xf>
    <xf numFmtId="9" fontId="3" fillId="0" borderId="38" xfId="2" applyFont="1" applyFill="1" applyBorder="1" applyAlignment="1" applyProtection="1">
      <alignment horizontal="right" vertical="center" shrinkToFit="1"/>
    </xf>
    <xf numFmtId="180" fontId="3" fillId="0" borderId="39" xfId="1" applyNumberFormat="1" applyFont="1" applyFill="1" applyBorder="1" applyAlignment="1" applyProtection="1">
      <alignment horizontal="right" vertical="center" shrinkToFit="1"/>
    </xf>
    <xf numFmtId="179" fontId="3" fillId="0" borderId="38" xfId="1" applyNumberFormat="1" applyFont="1" applyFill="1" applyBorder="1" applyAlignment="1" applyProtection="1">
      <alignment horizontal="right" vertical="center" shrinkToFit="1"/>
    </xf>
    <xf numFmtId="9" fontId="3" fillId="0" borderId="40" xfId="2" applyFont="1" applyFill="1" applyBorder="1" applyAlignment="1" applyProtection="1">
      <alignment horizontal="right" vertical="center" shrinkToFit="1"/>
    </xf>
    <xf numFmtId="0" fontId="3" fillId="3" borderId="41" xfId="0" applyFont="1" applyFill="1" applyBorder="1" applyAlignment="1">
      <alignment horizontal="left" vertical="center" indent="1"/>
    </xf>
    <xf numFmtId="0" fontId="3" fillId="3" borderId="42" xfId="0" applyFont="1" applyFill="1" applyBorder="1" applyAlignment="1">
      <alignment horizontal="left" vertical="center"/>
    </xf>
    <xf numFmtId="179" fontId="3" fillId="0" borderId="43" xfId="1" applyNumberFormat="1" applyFont="1" applyFill="1" applyBorder="1" applyAlignment="1" applyProtection="1">
      <alignment horizontal="right" vertical="center" shrinkToFit="1"/>
    </xf>
    <xf numFmtId="9" fontId="3" fillId="0" borderId="44" xfId="2" applyFont="1" applyFill="1" applyBorder="1" applyAlignment="1" applyProtection="1">
      <alignment horizontal="right" vertical="center" shrinkToFit="1"/>
    </xf>
    <xf numFmtId="38" fontId="3" fillId="0" borderId="42" xfId="1" applyFont="1" applyFill="1" applyBorder="1" applyAlignment="1" applyProtection="1">
      <alignment horizontal="right" vertical="center" shrinkToFit="1"/>
    </xf>
    <xf numFmtId="179" fontId="3" fillId="0" borderId="45" xfId="1" applyNumberFormat="1" applyFont="1" applyFill="1" applyBorder="1" applyAlignment="1" applyProtection="1">
      <alignment horizontal="right" vertical="center" shrinkToFit="1"/>
    </xf>
    <xf numFmtId="9" fontId="3" fillId="0" borderId="46" xfId="2" applyFont="1" applyFill="1" applyBorder="1" applyAlignment="1" applyProtection="1">
      <alignment horizontal="right" vertical="center" shrinkToFit="1"/>
    </xf>
    <xf numFmtId="180" fontId="3" fillId="0" borderId="47" xfId="1" applyNumberFormat="1" applyFont="1" applyFill="1" applyBorder="1" applyAlignment="1" applyProtection="1">
      <alignment horizontal="right" vertical="center" shrinkToFit="1"/>
    </xf>
    <xf numFmtId="179" fontId="3" fillId="0" borderId="46" xfId="1" applyNumberFormat="1" applyFont="1" applyFill="1" applyBorder="1" applyAlignment="1" applyProtection="1">
      <alignment horizontal="right" vertical="center" shrinkToFit="1"/>
    </xf>
    <xf numFmtId="9" fontId="3" fillId="0" borderId="48" xfId="2" applyFont="1" applyFill="1" applyBorder="1" applyAlignment="1" applyProtection="1">
      <alignment horizontal="right" vertical="center" shrinkToFit="1"/>
    </xf>
    <xf numFmtId="0" fontId="3" fillId="3" borderId="49" xfId="0" applyFont="1" applyFill="1" applyBorder="1" applyAlignment="1">
      <alignment horizontal="left" vertical="center"/>
    </xf>
    <xf numFmtId="179" fontId="3" fillId="0" borderId="50" xfId="1" applyNumberFormat="1" applyFont="1" applyFill="1" applyBorder="1" applyAlignment="1" applyProtection="1">
      <alignment horizontal="right" vertical="center" shrinkToFit="1"/>
    </xf>
    <xf numFmtId="9" fontId="3" fillId="0" borderId="51" xfId="2" applyFont="1" applyFill="1" applyBorder="1" applyAlignment="1" applyProtection="1">
      <alignment horizontal="right" vertical="center" shrinkToFit="1"/>
    </xf>
    <xf numFmtId="38" fontId="3" fillId="0" borderId="49" xfId="1" applyFont="1" applyFill="1" applyBorder="1" applyAlignment="1" applyProtection="1">
      <alignment horizontal="right" vertical="center" shrinkToFit="1"/>
    </xf>
    <xf numFmtId="179" fontId="3" fillId="0" borderId="52" xfId="1" applyNumberFormat="1" applyFont="1" applyFill="1" applyBorder="1" applyAlignment="1" applyProtection="1">
      <alignment horizontal="right" vertical="center" shrinkToFit="1"/>
    </xf>
    <xf numFmtId="9" fontId="3" fillId="0" borderId="53" xfId="2" applyFont="1" applyFill="1" applyBorder="1" applyAlignment="1" applyProtection="1">
      <alignment horizontal="right" vertical="center" shrinkToFit="1"/>
    </xf>
    <xf numFmtId="180" fontId="3" fillId="0" borderId="54" xfId="2" applyNumberFormat="1" applyFont="1" applyFill="1" applyBorder="1" applyAlignment="1" applyProtection="1">
      <alignment horizontal="right" vertical="center" shrinkToFit="1"/>
    </xf>
    <xf numFmtId="179" fontId="3" fillId="0" borderId="53" xfId="1" applyNumberFormat="1" applyFont="1" applyFill="1" applyBorder="1" applyAlignment="1" applyProtection="1">
      <alignment horizontal="right" vertical="center" shrinkToFit="1"/>
    </xf>
    <xf numFmtId="9" fontId="3" fillId="0" borderId="55" xfId="2" applyFont="1" applyFill="1" applyBorder="1" applyAlignment="1" applyProtection="1">
      <alignment horizontal="right" vertical="center" shrinkToFit="1"/>
    </xf>
    <xf numFmtId="0" fontId="3" fillId="3" borderId="15" xfId="0" applyFont="1" applyFill="1" applyBorder="1" applyAlignment="1">
      <alignment horizontal="left" vertical="center" indent="1"/>
    </xf>
    <xf numFmtId="0" fontId="3" fillId="3" borderId="56" xfId="0" applyFont="1" applyFill="1" applyBorder="1" applyAlignment="1">
      <alignment horizontal="left" vertical="center"/>
    </xf>
    <xf numFmtId="179" fontId="3" fillId="0" borderId="57" xfId="1" applyNumberFormat="1" applyFont="1" applyFill="1" applyBorder="1" applyAlignment="1" applyProtection="1">
      <alignment horizontal="right" vertical="center" shrinkToFit="1"/>
    </xf>
    <xf numFmtId="9" fontId="3" fillId="0" borderId="58" xfId="2" applyFont="1" applyFill="1" applyBorder="1" applyAlignment="1" applyProtection="1">
      <alignment horizontal="right" vertical="center" shrinkToFit="1"/>
    </xf>
    <xf numFmtId="38" fontId="3" fillId="0" borderId="56" xfId="1" applyFont="1" applyFill="1" applyBorder="1" applyAlignment="1" applyProtection="1">
      <alignment horizontal="right" vertical="center" shrinkToFit="1"/>
    </xf>
    <xf numFmtId="179" fontId="3" fillId="0" borderId="59" xfId="1" applyNumberFormat="1" applyFont="1" applyFill="1" applyBorder="1" applyAlignment="1" applyProtection="1">
      <alignment horizontal="right" vertical="center" shrinkToFit="1"/>
    </xf>
    <xf numFmtId="9" fontId="3" fillId="0" borderId="60" xfId="2" applyFont="1" applyFill="1" applyBorder="1" applyAlignment="1" applyProtection="1">
      <alignment horizontal="right" vertical="center" shrinkToFit="1"/>
    </xf>
    <xf numFmtId="180" fontId="3" fillId="0" borderId="61" xfId="2" applyNumberFormat="1" applyFont="1" applyFill="1" applyBorder="1" applyAlignment="1" applyProtection="1">
      <alignment horizontal="right" vertical="center" shrinkToFit="1"/>
    </xf>
    <xf numFmtId="179" fontId="3" fillId="0" borderId="60" xfId="1" applyNumberFormat="1" applyFont="1" applyFill="1" applyBorder="1" applyAlignment="1" applyProtection="1">
      <alignment horizontal="right" vertical="center" shrinkToFit="1"/>
    </xf>
    <xf numFmtId="9" fontId="3" fillId="0" borderId="62" xfId="2" applyFont="1" applyFill="1" applyBorder="1" applyAlignment="1" applyProtection="1">
      <alignment horizontal="right" vertical="center" shrinkToFit="1"/>
    </xf>
    <xf numFmtId="0" fontId="3" fillId="2" borderId="2" xfId="0" applyFont="1" applyFill="1" applyBorder="1" applyAlignment="1">
      <alignment vertical="center"/>
    </xf>
    <xf numFmtId="0" fontId="3" fillId="0" borderId="2" xfId="0" applyFont="1" applyBorder="1" applyAlignment="1">
      <alignment horizontal="left" vertical="center" indent="1"/>
    </xf>
    <xf numFmtId="0" fontId="3" fillId="0" borderId="2" xfId="0" applyFont="1" applyBorder="1" applyAlignment="1">
      <alignment horizontal="left" vertical="center"/>
    </xf>
    <xf numFmtId="181" fontId="3" fillId="0" borderId="2" xfId="2" applyNumberFormat="1" applyFont="1" applyFill="1" applyBorder="1" applyAlignment="1" applyProtection="1">
      <alignment horizontal="right" vertical="center" shrinkToFit="1"/>
    </xf>
    <xf numFmtId="9" fontId="6" fillId="0" borderId="2" xfId="2" applyFont="1" applyFill="1" applyBorder="1" applyAlignment="1" applyProtection="1">
      <alignment horizontal="left" vertical="center"/>
    </xf>
    <xf numFmtId="9" fontId="3" fillId="0" borderId="2" xfId="2" applyFont="1" applyFill="1" applyBorder="1" applyAlignment="1" applyProtection="1">
      <alignment horizontal="right" vertical="center"/>
    </xf>
    <xf numFmtId="179" fontId="3" fillId="0" borderId="2" xfId="1" applyNumberFormat="1" applyFont="1" applyFill="1" applyBorder="1" applyAlignment="1" applyProtection="1">
      <alignment horizontal="right" vertical="center"/>
    </xf>
    <xf numFmtId="182" fontId="3" fillId="0" borderId="39" xfId="1" applyNumberFormat="1" applyFont="1" applyFill="1" applyBorder="1" applyAlignment="1" applyProtection="1">
      <alignment horizontal="right" vertical="center" shrinkToFit="1"/>
    </xf>
    <xf numFmtId="182" fontId="3" fillId="0" borderId="47" xfId="1" applyNumberFormat="1" applyFont="1" applyFill="1" applyBorder="1" applyAlignment="1" applyProtection="1">
      <alignment horizontal="right" vertical="center" shrinkToFit="1"/>
    </xf>
    <xf numFmtId="182" fontId="3" fillId="0" borderId="54" xfId="2" applyNumberFormat="1" applyFont="1" applyFill="1" applyBorder="1" applyAlignment="1" applyProtection="1">
      <alignment horizontal="right" vertical="center" shrinkToFit="1"/>
    </xf>
    <xf numFmtId="182" fontId="3" fillId="0" borderId="61" xfId="2" applyNumberFormat="1" applyFont="1" applyFill="1" applyBorder="1" applyAlignment="1" applyProtection="1">
      <alignment horizontal="right" vertical="center" shrinkToFit="1"/>
    </xf>
    <xf numFmtId="0" fontId="5" fillId="3" borderId="23"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3" fillId="0" borderId="63" xfId="0" applyFont="1" applyBorder="1" applyAlignment="1">
      <alignment vertical="center" shrinkToFit="1"/>
    </xf>
    <xf numFmtId="0" fontId="6" fillId="0" borderId="2" xfId="0" applyFont="1" applyBorder="1" applyAlignment="1">
      <alignment vertical="center" wrapText="1"/>
    </xf>
    <xf numFmtId="0" fontId="6" fillId="0" borderId="2" xfId="0" applyFont="1" applyBorder="1" applyAlignment="1">
      <alignment vertical="center"/>
    </xf>
    <xf numFmtId="0" fontId="3" fillId="0" borderId="0" xfId="0" applyFont="1" applyAlignment="1">
      <alignment vertical="center" shrinkToFit="1"/>
    </xf>
    <xf numFmtId="0" fontId="3" fillId="3" borderId="3" xfId="0" applyFont="1" applyFill="1" applyBorder="1" applyAlignment="1">
      <alignment vertical="center"/>
    </xf>
    <xf numFmtId="0" fontId="3" fillId="3" borderId="4" xfId="0" applyFont="1" applyFill="1" applyBorder="1" applyAlignment="1">
      <alignmen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3" borderId="13" xfId="0" applyFont="1" applyFill="1" applyBorder="1" applyAlignment="1">
      <alignment vertical="center" shrinkToFit="1"/>
    </xf>
    <xf numFmtId="0" fontId="3" fillId="3" borderId="14" xfId="0" applyFont="1" applyFill="1" applyBorder="1" applyAlignment="1">
      <alignment vertical="center" shrinkToFit="1"/>
    </xf>
    <xf numFmtId="176" fontId="3" fillId="0" borderId="10" xfId="1" applyNumberFormat="1" applyFont="1" applyFill="1" applyBorder="1" applyAlignment="1" applyProtection="1">
      <alignment horizontal="center" vertical="center"/>
    </xf>
    <xf numFmtId="176" fontId="3" fillId="0" borderId="11" xfId="1" applyNumberFormat="1" applyFont="1" applyFill="1" applyBorder="1" applyAlignment="1" applyProtection="1">
      <alignment horizontal="center" vertical="center"/>
    </xf>
    <xf numFmtId="176" fontId="3" fillId="0" borderId="12" xfId="1" applyNumberFormat="1" applyFont="1" applyFill="1" applyBorder="1" applyAlignment="1" applyProtection="1">
      <alignment horizontal="center" vertical="center"/>
    </xf>
    <xf numFmtId="0" fontId="3" fillId="3" borderId="15" xfId="0" applyFont="1" applyFill="1" applyBorder="1" applyAlignment="1">
      <alignment vertical="center" shrinkToFit="1"/>
    </xf>
    <xf numFmtId="0" fontId="3" fillId="3" borderId="16" xfId="0" applyFont="1" applyFill="1" applyBorder="1" applyAlignment="1">
      <alignment vertical="center" shrinkToFit="1"/>
    </xf>
    <xf numFmtId="177" fontId="3" fillId="0" borderId="17" xfId="1" applyNumberFormat="1" applyFont="1" applyFill="1" applyBorder="1" applyAlignment="1" applyProtection="1">
      <alignment horizontal="center" vertical="center"/>
    </xf>
    <xf numFmtId="177" fontId="3" fillId="0" borderId="18" xfId="1" applyNumberFormat="1" applyFont="1" applyFill="1" applyBorder="1" applyAlignment="1" applyProtection="1">
      <alignment horizontal="center" vertical="center"/>
    </xf>
    <xf numFmtId="177" fontId="3" fillId="0" borderId="19" xfId="1" applyNumberFormat="1" applyFont="1" applyFill="1" applyBorder="1" applyAlignment="1" applyProtection="1">
      <alignment horizontal="center" vertical="center"/>
    </xf>
    <xf numFmtId="0" fontId="5" fillId="3" borderId="21"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43.xml"/><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3" Type="http://schemas.openxmlformats.org/officeDocument/2006/relationships/chartUserShapes" Target="../drawings/drawing49.xml"/><Relationship Id="rId2" Type="http://schemas.microsoft.com/office/2011/relationships/chartColorStyle" Target="colors48.xml"/><Relationship Id="rId1" Type="http://schemas.microsoft.com/office/2011/relationships/chartStyle" Target="style48.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都道府県別必要量との比較!$E$16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anchor="ctr" anchorCtr="1"/>
              <a:lstStyle/>
              <a:p>
                <a:pPr>
                  <a:defRPr sz="6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(都道府県別必要量との比較!$F$11,都道府県別必要量との比較!$H$11:$M$11,都道府県別必要量との比較!$P$11:$Q$11)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(都道府県別必要量との比較!$F$16,都道府県別必要量との比較!$H$16:$M$16,都道府県別必要量との比較!$P$16:$Q$16)</c:f>
              <c:numCache>
                <c:formatCode>#,##0_);[Red]\(#,##0\)</c:formatCode>
                <c:ptCount val="9"/>
                <c:pt idx="0" formatCode="#,##0;[Red]\-#,##0;">
                  <c:v>354667</c:v>
                </c:pt>
                <c:pt idx="1">
                  <c:v>349844</c:v>
                </c:pt>
                <c:pt idx="2">
                  <c:v>335271</c:v>
                </c:pt>
                <c:pt idx="3">
                  <c:v>316670</c:v>
                </c:pt>
                <c:pt idx="4">
                  <c:v>312079</c:v>
                </c:pt>
                <c:pt idx="5">
                  <c:v>308416</c:v>
                </c:pt>
                <c:pt idx="6" formatCode="#,##0;[Red]\-#,##0;">
                  <c:v>302760</c:v>
                </c:pt>
                <c:pt idx="7" formatCode="#,##0;[Red]\-#,##0;">
                  <c:v>296533</c:v>
                </c:pt>
                <c:pt idx="8" formatCode="#,##0;[Red]\-#,##0;">
                  <c:v>284488</c:v>
                </c:pt>
              </c:numCache>
            </c:numRef>
          </c:val>
          <c:extLst>
            <c:ext xmlns:c16="http://schemas.microsoft.com/office/drawing/2014/chart" uri="{C3380CC4-5D6E-409C-BE32-E72D297353CC}">
              <c16:uniqueId val="{00000000-06FC-434D-BDF5-22B71F2D91F0}"/>
            </c:ext>
          </c:extLst>
        </c:ser>
        <c:ser>
          <c:idx val="2"/>
          <c:order val="2"/>
          <c:tx>
            <c:strRef>
              <c:f>都道府県別必要量との比較!$E$15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6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(都道府県別必要量との比較!$F$11,都道府県別必要量との比較!$H$11:$M$11,都道府県別必要量との比較!$P$11:$Q$11)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(都道府県別必要量との比較!$F$15,都道府県別必要量との比較!$H$15:$M$15,都道府県別必要量との比較!$P$15:$Q$15)</c:f>
              <c:numCache>
                <c:formatCode>#,##0_);[Red]\(#,##0\)</c:formatCode>
                <c:ptCount val="9"/>
                <c:pt idx="0" formatCode="#,##0;[Red]\-#,##0;">
                  <c:v>130481</c:v>
                </c:pt>
                <c:pt idx="1">
                  <c:v>172394</c:v>
                </c:pt>
                <c:pt idx="2">
                  <c:v>186285</c:v>
                </c:pt>
                <c:pt idx="3">
                  <c:v>189391</c:v>
                </c:pt>
                <c:pt idx="4">
                  <c:v>192956</c:v>
                </c:pt>
                <c:pt idx="5">
                  <c:v>199495</c:v>
                </c:pt>
                <c:pt idx="6" formatCode="#,##0;[Red]\-#,##0;">
                  <c:v>203999</c:v>
                </c:pt>
                <c:pt idx="7" formatCode="#,##0;[Red]\-#,##0;">
                  <c:v>211443</c:v>
                </c:pt>
                <c:pt idx="8" formatCode="#,##0;[Red]\-#,##0;">
                  <c:v>375246</c:v>
                </c:pt>
              </c:numCache>
            </c:numRef>
          </c:val>
          <c:extLst>
            <c:ext xmlns:c16="http://schemas.microsoft.com/office/drawing/2014/chart" uri="{C3380CC4-5D6E-409C-BE32-E72D297353CC}">
              <c16:uniqueId val="{00000001-06FC-434D-BDF5-22B71F2D91F0}"/>
            </c:ext>
          </c:extLst>
        </c:ser>
        <c:ser>
          <c:idx val="1"/>
          <c:order val="3"/>
          <c:tx>
            <c:strRef>
              <c:f>都道府県別必要量との比較!$E$14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06FC-434D-BDF5-22B71F2D91F0}"/>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06FC-434D-BDF5-22B71F2D91F0}"/>
              </c:ext>
            </c:extLst>
          </c:dPt>
          <c:dLbls>
            <c:numFmt formatCode="#,##0;\-#,##0;" sourceLinked="0"/>
            <c:spPr>
              <a:noFill/>
              <a:ln>
                <a:noFill/>
              </a:ln>
              <a:effectLst/>
            </c:spPr>
            <c:txPr>
              <a:bodyPr rot="0" spcFirstLastPara="1" vertOverflow="ellipsis" vert="horz" wrap="square" anchor="ctr" anchorCtr="1"/>
              <a:lstStyle/>
              <a:p>
                <a:pPr>
                  <a:defRPr sz="6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(都道府県別必要量との比較!$F$11,都道府県別必要量との比較!$H$11:$M$11,都道府県別必要量との比較!$P$11:$Q$11)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(都道府県別必要量との比較!$F$14,都道府県別必要量との比較!$H$14:$M$14,都道府県別必要量との比較!$P$14:$Q$14)</c:f>
              <c:numCache>
                <c:formatCode>#,##0_);[Red]\(#,##0\)</c:formatCode>
                <c:ptCount val="9"/>
                <c:pt idx="0" formatCode="#,##0;[Red]\-#,##0;">
                  <c:v>596137</c:v>
                </c:pt>
                <c:pt idx="1">
                  <c:v>570850</c:v>
                </c:pt>
                <c:pt idx="2">
                  <c:v>552880</c:v>
                </c:pt>
                <c:pt idx="3">
                  <c:v>546798</c:v>
                </c:pt>
                <c:pt idx="4">
                  <c:v>549279</c:v>
                </c:pt>
                <c:pt idx="5">
                  <c:v>533476</c:v>
                </c:pt>
                <c:pt idx="6" formatCode="#,##0;[Red]\-#,##0;">
                  <c:v>525400</c:v>
                </c:pt>
                <c:pt idx="7" formatCode="#,##0;[Red]\-#,##0;">
                  <c:v>518479</c:v>
                </c:pt>
                <c:pt idx="8" formatCode="#,##0;[Red]\-#,##0;">
                  <c:v>400632</c:v>
                </c:pt>
              </c:numCache>
            </c:numRef>
          </c:val>
          <c:extLst>
            <c:ext xmlns:c16="http://schemas.microsoft.com/office/drawing/2014/chart" uri="{C3380CC4-5D6E-409C-BE32-E72D297353CC}">
              <c16:uniqueId val="{00000006-06FC-434D-BDF5-22B71F2D91F0}"/>
            </c:ext>
          </c:extLst>
        </c:ser>
        <c:ser>
          <c:idx val="0"/>
          <c:order val="4"/>
          <c:tx>
            <c:strRef>
              <c:f>都道府県別必要量との比較!$E$13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6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(都道府県別必要量との比較!$F$11,都道府県別必要量との比較!$H$11:$M$11,都道府県別必要量との比較!$P$11:$Q$11)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(都道府県別必要量との比較!$F$13,都道府県別必要量との比較!$H$13:$M$13,都道府県別必要量との比較!$P$13:$Q$13)</c:f>
              <c:numCache>
                <c:formatCode>#,##0_);[Red]\(#,##0\)</c:formatCode>
                <c:ptCount val="9"/>
                <c:pt idx="0" formatCode="#,##0;[Red]\-#,##0;">
                  <c:v>169466</c:v>
                </c:pt>
                <c:pt idx="1">
                  <c:v>159612</c:v>
                </c:pt>
                <c:pt idx="2">
                  <c:v>158150</c:v>
                </c:pt>
                <c:pt idx="3">
                  <c:v>155991</c:v>
                </c:pt>
                <c:pt idx="4">
                  <c:v>155243</c:v>
                </c:pt>
                <c:pt idx="5">
                  <c:v>157261</c:v>
                </c:pt>
                <c:pt idx="6" formatCode="#,##0;[Red]\-#,##0;">
                  <c:v>159530</c:v>
                </c:pt>
                <c:pt idx="7" formatCode="#,##0;[Red]\-#,##0;">
                  <c:v>161997</c:v>
                </c:pt>
                <c:pt idx="8" formatCode="#,##0;[Red]\-#,##0;">
                  <c:v>130455</c:v>
                </c:pt>
              </c:numCache>
            </c:numRef>
          </c:val>
          <c:extLst>
            <c:ext xmlns:c16="http://schemas.microsoft.com/office/drawing/2014/chart" uri="{C3380CC4-5D6E-409C-BE32-E72D297353CC}">
              <c16:uniqueId val="{00000007-06FC-434D-BDF5-22B71F2D91F0}"/>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都道府県別必要量との比較!$E$12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anchor="ctr" anchorCtr="1"/>
              <a:lstStyle/>
              <a:p>
                <a:pPr>
                  <a:defRPr sz="6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(都道府県別必要量との比較!$F$11,都道府県別必要量との比較!$H$11:$M$11,都道府県別必要量との比較!$P$11:$Q$11)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(都道府県別必要量との比較!$F$12,都道府県別必要量との比較!$H$12:$M$12,都道府県別必要量との比較!$P$12:$Q$12)</c:f>
              <c:numCache>
                <c:formatCode>#,##0_);[Red]\(#,##0\)</c:formatCode>
                <c:ptCount val="9"/>
                <c:pt idx="0" formatCode="#,##0;[Red]\-#,##0;">
                  <c:v>1250751</c:v>
                </c:pt>
                <c:pt idx="1">
                  <c:v>1252700</c:v>
                </c:pt>
                <c:pt idx="2">
                  <c:v>1232586</c:v>
                </c:pt>
                <c:pt idx="3">
                  <c:v>1208850</c:v>
                </c:pt>
                <c:pt idx="4">
                  <c:v>1209557</c:v>
                </c:pt>
                <c:pt idx="5">
                  <c:v>1198648</c:v>
                </c:pt>
                <c:pt idx="6" formatCode="#,##0;[Red]\-#,##0;">
                  <c:v>1191689</c:v>
                </c:pt>
                <c:pt idx="7" formatCode="#,##0;[Red]\-#,##0;">
                  <c:v>1188452</c:v>
                </c:pt>
                <c:pt idx="8" formatCode="#,##0;[Red]\-#,##0;">
                  <c:v>1190821</c:v>
                </c:pt>
              </c:numCache>
            </c:numRef>
          </c:val>
          <c:smooth val="0"/>
          <c:extLst>
            <c:ext xmlns:c16="http://schemas.microsoft.com/office/drawing/2014/chart" uri="{C3380CC4-5D6E-409C-BE32-E72D297353CC}">
              <c16:uniqueId val="{00000008-06FC-434D-BDF5-22B71F2D91F0}"/>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6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都道府県別必要量との比較!$E$151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(都道府県別必要量との比較!$F$146,都道府県別必要量との比較!$H$146:$M$146,都道府県別必要量との比較!$P$146:$Q$146)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(都道府県別必要量との比較!$F$151,都道府県別必要量との比較!$H$151:$M$151,都道府県別必要量との比較!$P$151:$Q$151)</c:f>
              <c:numCache>
                <c:formatCode>#,##0_);[Red]\(#,##0\)</c:formatCode>
                <c:ptCount val="9"/>
                <c:pt idx="0" formatCode="#,##0;[Red]\-#,##0;">
                  <c:v>4280</c:v>
                </c:pt>
                <c:pt idx="1">
                  <c:v>4574</c:v>
                </c:pt>
                <c:pt idx="2">
                  <c:v>4377</c:v>
                </c:pt>
                <c:pt idx="3">
                  <c:v>3991</c:v>
                </c:pt>
                <c:pt idx="4">
                  <c:v>4070</c:v>
                </c:pt>
                <c:pt idx="5">
                  <c:v>4252</c:v>
                </c:pt>
                <c:pt idx="6" formatCode="#,##0;[Red]\-#,##0;">
                  <c:v>3728</c:v>
                </c:pt>
                <c:pt idx="7" formatCode="#,##0;[Red]\-#,##0;">
                  <c:v>3623</c:v>
                </c:pt>
                <c:pt idx="8" formatCode="#,##0;[Red]\-#,##0;">
                  <c:v>3166</c:v>
                </c:pt>
              </c:numCache>
            </c:numRef>
          </c:val>
          <c:extLst>
            <c:ext xmlns:c16="http://schemas.microsoft.com/office/drawing/2014/chart" uri="{C3380CC4-5D6E-409C-BE32-E72D297353CC}">
              <c16:uniqueId val="{00000000-014D-40DC-AD0B-A2E2F1F4C09D}"/>
            </c:ext>
          </c:extLst>
        </c:ser>
        <c:ser>
          <c:idx val="2"/>
          <c:order val="2"/>
          <c:tx>
            <c:strRef>
              <c:f>都道府県別必要量との比較!$E$150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(都道府県別必要量との比較!$F$146,都道府県別必要量との比較!$H$146:$M$146,都道府県別必要量との比較!$P$146:$Q$146)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(都道府県別必要量との比較!$F$150,都道府県別必要量との比較!$H$150:$M$150,都道府県別必要量との比較!$P$150:$Q$150)</c:f>
              <c:numCache>
                <c:formatCode>#,##0_);[Red]\(#,##0\)</c:formatCode>
                <c:ptCount val="9"/>
                <c:pt idx="0" formatCode="#,##0;[Red]\-#,##0;">
                  <c:v>1550</c:v>
                </c:pt>
                <c:pt idx="1">
                  <c:v>1694</c:v>
                </c:pt>
                <c:pt idx="2">
                  <c:v>1711</c:v>
                </c:pt>
                <c:pt idx="3">
                  <c:v>1671</c:v>
                </c:pt>
                <c:pt idx="4">
                  <c:v>1787</c:v>
                </c:pt>
                <c:pt idx="5">
                  <c:v>1923</c:v>
                </c:pt>
                <c:pt idx="6" formatCode="#,##0;[Red]\-#,##0;">
                  <c:v>1949</c:v>
                </c:pt>
                <c:pt idx="7" formatCode="#,##0;[Red]\-#,##0;">
                  <c:v>1956</c:v>
                </c:pt>
                <c:pt idx="8" formatCode="#,##0;[Red]\-#,##0;">
                  <c:v>5179</c:v>
                </c:pt>
              </c:numCache>
            </c:numRef>
          </c:val>
          <c:extLst>
            <c:ext xmlns:c16="http://schemas.microsoft.com/office/drawing/2014/chart" uri="{C3380CC4-5D6E-409C-BE32-E72D297353CC}">
              <c16:uniqueId val="{00000001-014D-40DC-AD0B-A2E2F1F4C09D}"/>
            </c:ext>
          </c:extLst>
        </c:ser>
        <c:ser>
          <c:idx val="1"/>
          <c:order val="3"/>
          <c:tx>
            <c:strRef>
              <c:f>都道府県別必要量との比較!$E$149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014D-40DC-AD0B-A2E2F1F4C09D}"/>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014D-40DC-AD0B-A2E2F1F4C09D}"/>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(都道府県別必要量との比較!$F$146,都道府県別必要量との比較!$H$146:$M$146,都道府県別必要量との比較!$P$146:$Q$146)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(都道府県別必要量との比較!$F$149,都道府県別必要量との比較!$H$149:$M$149,都道府県別必要量との比較!$P$149:$Q$149)</c:f>
              <c:numCache>
                <c:formatCode>#,##0_);[Red]\(#,##0\)</c:formatCode>
                <c:ptCount val="9"/>
                <c:pt idx="0" formatCode="#,##0;[Red]\-#,##0;">
                  <c:v>8098</c:v>
                </c:pt>
                <c:pt idx="1">
                  <c:v>7921</c:v>
                </c:pt>
                <c:pt idx="2">
                  <c:v>7781</c:v>
                </c:pt>
                <c:pt idx="3">
                  <c:v>7749</c:v>
                </c:pt>
                <c:pt idx="4">
                  <c:v>7668</c:v>
                </c:pt>
                <c:pt idx="5">
                  <c:v>7860</c:v>
                </c:pt>
                <c:pt idx="6" formatCode="#,##0;[Red]\-#,##0;">
                  <c:v>7655</c:v>
                </c:pt>
                <c:pt idx="7" formatCode="#,##0;[Red]\-#,##0;">
                  <c:v>7647</c:v>
                </c:pt>
                <c:pt idx="8" formatCode="#,##0;[Red]\-#,##0;">
                  <c:v>5385</c:v>
                </c:pt>
              </c:numCache>
            </c:numRef>
          </c:val>
          <c:extLst>
            <c:ext xmlns:c16="http://schemas.microsoft.com/office/drawing/2014/chart" uri="{C3380CC4-5D6E-409C-BE32-E72D297353CC}">
              <c16:uniqueId val="{00000006-014D-40DC-AD0B-A2E2F1F4C09D}"/>
            </c:ext>
          </c:extLst>
        </c:ser>
        <c:ser>
          <c:idx val="0"/>
          <c:order val="4"/>
          <c:tx>
            <c:strRef>
              <c:f>都道府県別必要量との比較!$E$148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(都道府県別必要量との比較!$F$146,都道府県別必要量との比較!$H$146:$M$146,都道府県別必要量との比較!$P$146:$Q$146)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(都道府県別必要量との比較!$F$148,都道府県別必要量との比較!$H$148:$M$148,都道府県別必要量との比較!$P$148:$Q$148)</c:f>
              <c:numCache>
                <c:formatCode>#,##0_);[Red]\(#,##0\)</c:formatCode>
                <c:ptCount val="9"/>
                <c:pt idx="0" formatCode="#,##0;[Red]\-#,##0;">
                  <c:v>3231</c:v>
                </c:pt>
                <c:pt idx="1">
                  <c:v>3024</c:v>
                </c:pt>
                <c:pt idx="2">
                  <c:v>3008</c:v>
                </c:pt>
                <c:pt idx="3">
                  <c:v>3114</c:v>
                </c:pt>
                <c:pt idx="4">
                  <c:v>3072</c:v>
                </c:pt>
                <c:pt idx="5">
                  <c:v>3146</c:v>
                </c:pt>
                <c:pt idx="6" formatCode="#,##0;[Red]\-#,##0;">
                  <c:v>3063</c:v>
                </c:pt>
                <c:pt idx="7" formatCode="#,##0;[Red]\-#,##0;">
                  <c:v>3087</c:v>
                </c:pt>
                <c:pt idx="8" formatCode="#,##0;[Red]\-#,##0;">
                  <c:v>1728</c:v>
                </c:pt>
              </c:numCache>
            </c:numRef>
          </c:val>
          <c:extLst>
            <c:ext xmlns:c16="http://schemas.microsoft.com/office/drawing/2014/chart" uri="{C3380CC4-5D6E-409C-BE32-E72D297353CC}">
              <c16:uniqueId val="{00000007-014D-40DC-AD0B-A2E2F1F4C09D}"/>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都道府県別必要量との比較!$E$147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(都道府県別必要量との比較!$F$146,都道府県別必要量との比較!$H$146:$M$146,都道府県別必要量との比較!$P$146:$Q$146)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(都道府県別必要量との比較!$F$147,都道府県別必要量との比較!$H$147:$M$147,都道府県別必要量との比較!$P$147:$Q$147)</c:f>
              <c:numCache>
                <c:formatCode>#,##0_);[Red]\(#,##0\)</c:formatCode>
                <c:ptCount val="9"/>
                <c:pt idx="0" formatCode="#,##0;[Red]\-#,##0;">
                  <c:v>17159</c:v>
                </c:pt>
                <c:pt idx="1">
                  <c:v>17213</c:v>
                </c:pt>
                <c:pt idx="2">
                  <c:v>16877</c:v>
                </c:pt>
                <c:pt idx="3">
                  <c:v>16525</c:v>
                </c:pt>
                <c:pt idx="4">
                  <c:v>16597</c:v>
                </c:pt>
                <c:pt idx="5">
                  <c:v>17181</c:v>
                </c:pt>
                <c:pt idx="6" formatCode="#,##0;[Red]\-#,##0;">
                  <c:v>16395</c:v>
                </c:pt>
                <c:pt idx="7" formatCode="#,##0;[Red]\-#,##0;">
                  <c:v>16313</c:v>
                </c:pt>
                <c:pt idx="8" formatCode="#,##0;[Red]\-#,##0;">
                  <c:v>15458</c:v>
                </c:pt>
              </c:numCache>
            </c:numRef>
          </c:val>
          <c:smooth val="0"/>
          <c:extLst>
            <c:ext xmlns:c16="http://schemas.microsoft.com/office/drawing/2014/chart" uri="{C3380CC4-5D6E-409C-BE32-E72D297353CC}">
              <c16:uniqueId val="{00000008-014D-40DC-AD0B-A2E2F1F4C09D}"/>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都道府県別必要量との比較!$E$166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(都道府県別必要量との比較!$F$161,都道府県別必要量との比較!$H$161:$M$161,都道府県別必要量との比較!$P$161:$Q$161)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(都道府県別必要量との比較!$F$166,都道府県別必要量との比較!$H$166:$M$166,都道府県別必要量との比較!$P$166:$Q$166)</c:f>
              <c:numCache>
                <c:formatCode>#,##0_);[Red]\(#,##0\)</c:formatCode>
                <c:ptCount val="9"/>
                <c:pt idx="0" formatCode="#,##0;[Red]\-#,##0;">
                  <c:v>5433</c:v>
                </c:pt>
                <c:pt idx="1">
                  <c:v>5174</c:v>
                </c:pt>
                <c:pt idx="2">
                  <c:v>5015</c:v>
                </c:pt>
                <c:pt idx="3">
                  <c:v>4744</c:v>
                </c:pt>
                <c:pt idx="4">
                  <c:v>4770</c:v>
                </c:pt>
                <c:pt idx="5">
                  <c:v>4946</c:v>
                </c:pt>
                <c:pt idx="6" formatCode="#,##0;[Red]\-#,##0;">
                  <c:v>5012</c:v>
                </c:pt>
                <c:pt idx="7" formatCode="#,##0;[Red]\-#,##0;">
                  <c:v>4341</c:v>
                </c:pt>
                <c:pt idx="8" formatCode="#,##0;[Red]\-#,##0;">
                  <c:v>4339</c:v>
                </c:pt>
              </c:numCache>
            </c:numRef>
          </c:val>
          <c:extLst>
            <c:ext xmlns:c16="http://schemas.microsoft.com/office/drawing/2014/chart" uri="{C3380CC4-5D6E-409C-BE32-E72D297353CC}">
              <c16:uniqueId val="{00000000-BB46-465B-A10A-7027888BCE99}"/>
            </c:ext>
          </c:extLst>
        </c:ser>
        <c:ser>
          <c:idx val="2"/>
          <c:order val="2"/>
          <c:tx>
            <c:strRef>
              <c:f>都道府県別必要量との比較!$E$165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(都道府県別必要量との比較!$F$161,都道府県別必要量との比較!$H$161:$M$161,都道府県別必要量との比較!$P$161:$Q$161)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(都道府県別必要量との比較!$F$165,都道府県別必要量との比較!$H$165:$M$165,都道府県別必要量との比較!$P$165:$Q$165)</c:f>
              <c:numCache>
                <c:formatCode>#,##0_);[Red]\(#,##0\)</c:formatCode>
                <c:ptCount val="9"/>
                <c:pt idx="0" formatCode="#,##0;[Red]\-#,##0;">
                  <c:v>2019</c:v>
                </c:pt>
                <c:pt idx="1">
                  <c:v>3131</c:v>
                </c:pt>
                <c:pt idx="2">
                  <c:v>3240</c:v>
                </c:pt>
                <c:pt idx="3">
                  <c:v>3527</c:v>
                </c:pt>
                <c:pt idx="4">
                  <c:v>3516</c:v>
                </c:pt>
                <c:pt idx="5">
                  <c:v>3733</c:v>
                </c:pt>
                <c:pt idx="6" formatCode="#,##0;[Red]\-#,##0;">
                  <c:v>3578</c:v>
                </c:pt>
                <c:pt idx="7" formatCode="#,##0;[Red]\-#,##0;">
                  <c:v>3805</c:v>
                </c:pt>
                <c:pt idx="8" formatCode="#,##0;[Red]\-#,##0;">
                  <c:v>6067</c:v>
                </c:pt>
              </c:numCache>
            </c:numRef>
          </c:val>
          <c:extLst>
            <c:ext xmlns:c16="http://schemas.microsoft.com/office/drawing/2014/chart" uri="{C3380CC4-5D6E-409C-BE32-E72D297353CC}">
              <c16:uniqueId val="{00000001-BB46-465B-A10A-7027888BCE99}"/>
            </c:ext>
          </c:extLst>
        </c:ser>
        <c:ser>
          <c:idx val="1"/>
          <c:order val="3"/>
          <c:tx>
            <c:strRef>
              <c:f>都道府県別必要量との比較!$E$164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BB46-465B-A10A-7027888BCE99}"/>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BB46-465B-A10A-7027888BCE9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(都道府県別必要量との比較!$F$161,都道府県別必要量との比較!$H$161:$M$161,都道府県別必要量との比較!$P$161:$Q$161)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(都道府県別必要量との比較!$F$164,都道府県別必要量との比較!$H$164:$M$164,都道府県別必要量との比較!$P$164:$Q$164)</c:f>
              <c:numCache>
                <c:formatCode>#,##0_);[Red]\(#,##0\)</c:formatCode>
                <c:ptCount val="9"/>
                <c:pt idx="0" formatCode="#,##0;[Red]\-#,##0;">
                  <c:v>10253</c:v>
                </c:pt>
                <c:pt idx="1">
                  <c:v>9650</c:v>
                </c:pt>
                <c:pt idx="2">
                  <c:v>9153</c:v>
                </c:pt>
                <c:pt idx="3">
                  <c:v>9325</c:v>
                </c:pt>
                <c:pt idx="4">
                  <c:v>9268</c:v>
                </c:pt>
                <c:pt idx="5">
                  <c:v>8567</c:v>
                </c:pt>
                <c:pt idx="6" formatCode="#,##0;[Red]\-#,##0;">
                  <c:v>8390</c:v>
                </c:pt>
                <c:pt idx="7" formatCode="#,##0;[Red]\-#,##0;">
                  <c:v>8542</c:v>
                </c:pt>
                <c:pt idx="8" formatCode="#,##0;[Red]\-#,##0;">
                  <c:v>5472</c:v>
                </c:pt>
              </c:numCache>
            </c:numRef>
          </c:val>
          <c:extLst>
            <c:ext xmlns:c16="http://schemas.microsoft.com/office/drawing/2014/chart" uri="{C3380CC4-5D6E-409C-BE32-E72D297353CC}">
              <c16:uniqueId val="{00000006-BB46-465B-A10A-7027888BCE99}"/>
            </c:ext>
          </c:extLst>
        </c:ser>
        <c:ser>
          <c:idx val="0"/>
          <c:order val="4"/>
          <c:tx>
            <c:strRef>
              <c:f>都道府県別必要量との比較!$E$163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(都道府県別必要量との比較!$F$161,都道府県別必要量との比較!$H$161:$M$161,都道府県別必要量との比較!$P$161:$Q$161)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(都道府県別必要量との比較!$F$163,都道府県別必要量との比較!$H$163:$M$163,都道府県別必要量との比較!$P$163:$Q$163)</c:f>
              <c:numCache>
                <c:formatCode>#,##0_);[Red]\(#,##0\)</c:formatCode>
                <c:ptCount val="9"/>
                <c:pt idx="0" formatCode="#,##0;[Red]\-#,##0;">
                  <c:v>2372</c:v>
                </c:pt>
                <c:pt idx="1">
                  <c:v>1888</c:v>
                </c:pt>
                <c:pt idx="2">
                  <c:v>1974</c:v>
                </c:pt>
                <c:pt idx="3">
                  <c:v>1515</c:v>
                </c:pt>
                <c:pt idx="4">
                  <c:v>1556</c:v>
                </c:pt>
                <c:pt idx="5">
                  <c:v>2099</c:v>
                </c:pt>
                <c:pt idx="6" formatCode="#,##0;[Red]\-#,##0;">
                  <c:v>2081</c:v>
                </c:pt>
                <c:pt idx="7" formatCode="#,##0;[Red]\-#,##0;">
                  <c:v>2081</c:v>
                </c:pt>
                <c:pt idx="8" formatCode="#,##0;[Red]\-#,##0;">
                  <c:v>1700</c:v>
                </c:pt>
              </c:numCache>
            </c:numRef>
          </c:val>
          <c:extLst>
            <c:ext xmlns:c16="http://schemas.microsoft.com/office/drawing/2014/chart" uri="{C3380CC4-5D6E-409C-BE32-E72D297353CC}">
              <c16:uniqueId val="{00000007-BB46-465B-A10A-7027888BCE99}"/>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都道府県別必要量との比較!$E$162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(都道府県別必要量との比較!$F$161,都道府県別必要量との比較!$H$161:$M$161,都道府県別必要量との比較!$P$161:$Q$161)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(都道府県別必要量との比較!$F$162,都道府県別必要量との比較!$H$162:$M$162,都道府県別必要量との比較!$P$162:$Q$162)</c:f>
              <c:numCache>
                <c:formatCode>#,##0_);[Red]\(#,##0\)</c:formatCode>
                <c:ptCount val="9"/>
                <c:pt idx="0" formatCode="#,##0;[Red]\-#,##0;">
                  <c:v>20077</c:v>
                </c:pt>
                <c:pt idx="1">
                  <c:v>19843</c:v>
                </c:pt>
                <c:pt idx="2">
                  <c:v>19382</c:v>
                </c:pt>
                <c:pt idx="3">
                  <c:v>19111</c:v>
                </c:pt>
                <c:pt idx="4">
                  <c:v>19110</c:v>
                </c:pt>
                <c:pt idx="5">
                  <c:v>19345</c:v>
                </c:pt>
                <c:pt idx="6" formatCode="#,##0;[Red]\-#,##0;">
                  <c:v>19061</c:v>
                </c:pt>
                <c:pt idx="7" formatCode="#,##0;[Red]\-#,##0;">
                  <c:v>18769</c:v>
                </c:pt>
                <c:pt idx="8" formatCode="#,##0;[Red]\-#,##0;">
                  <c:v>17578</c:v>
                </c:pt>
              </c:numCache>
            </c:numRef>
          </c:val>
          <c:smooth val="0"/>
          <c:extLst>
            <c:ext xmlns:c16="http://schemas.microsoft.com/office/drawing/2014/chart" uri="{C3380CC4-5D6E-409C-BE32-E72D297353CC}">
              <c16:uniqueId val="{00000008-BB46-465B-A10A-7027888BCE99}"/>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都道府県別必要量との比較!$E$181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(都道府県別必要量との比較!$F$176,都道府県別必要量との比較!$H$176:$M$176,都道府県別必要量との比較!$P$176:$Q$176)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(都道府県別必要量との比較!$F$181,都道府県別必要量との比較!$H$181:$M$181,都道府県別必要量との比較!$P$181:$Q$181)</c:f>
              <c:numCache>
                <c:formatCode>#,##0_);[Red]\(#,##0\)</c:formatCode>
                <c:ptCount val="9"/>
                <c:pt idx="0" formatCode="#,##0;[Red]\-#,##0;">
                  <c:v>12438</c:v>
                </c:pt>
                <c:pt idx="1">
                  <c:v>12908</c:v>
                </c:pt>
                <c:pt idx="2">
                  <c:v>13234</c:v>
                </c:pt>
                <c:pt idx="3">
                  <c:v>12489</c:v>
                </c:pt>
                <c:pt idx="4">
                  <c:v>12289</c:v>
                </c:pt>
                <c:pt idx="5">
                  <c:v>12648</c:v>
                </c:pt>
                <c:pt idx="6" formatCode="#,##0;[Red]\-#,##0;">
                  <c:v>12633</c:v>
                </c:pt>
                <c:pt idx="7" formatCode="#,##0;[Red]\-#,##0;">
                  <c:v>12987</c:v>
                </c:pt>
                <c:pt idx="8" formatCode="#,##0;[Red]\-#,##0;">
                  <c:v>14011</c:v>
                </c:pt>
              </c:numCache>
            </c:numRef>
          </c:val>
          <c:extLst>
            <c:ext xmlns:c16="http://schemas.microsoft.com/office/drawing/2014/chart" uri="{C3380CC4-5D6E-409C-BE32-E72D297353CC}">
              <c16:uniqueId val="{00000000-991C-40C9-80A4-F62260667CCC}"/>
            </c:ext>
          </c:extLst>
        </c:ser>
        <c:ser>
          <c:idx val="2"/>
          <c:order val="2"/>
          <c:tx>
            <c:strRef>
              <c:f>都道府県別必要量との比較!$E$180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(都道府県別必要量との比較!$F$176,都道府県別必要量との比較!$H$176:$M$176,都道府県別必要量との比較!$P$176:$Q$176)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(都道府県別必要量との比較!$F$180,都道府県別必要量との比較!$H$180:$M$180,都道府県別必要量との比較!$P$180:$Q$180)</c:f>
              <c:numCache>
                <c:formatCode>#,##0_);[Red]\(#,##0\)</c:formatCode>
                <c:ptCount val="9"/>
                <c:pt idx="0" formatCode="#,##0;[Red]\-#,##0;">
                  <c:v>4023</c:v>
                </c:pt>
                <c:pt idx="1">
                  <c:v>5471</c:v>
                </c:pt>
                <c:pt idx="2">
                  <c:v>5701</c:v>
                </c:pt>
                <c:pt idx="3">
                  <c:v>6115</c:v>
                </c:pt>
                <c:pt idx="4">
                  <c:v>6152</c:v>
                </c:pt>
                <c:pt idx="5">
                  <c:v>6374</c:v>
                </c:pt>
                <c:pt idx="6" formatCode="#,##0;[Red]\-#,##0;">
                  <c:v>6468</c:v>
                </c:pt>
                <c:pt idx="7" formatCode="#,##0;[Red]\-#,##0;">
                  <c:v>6474</c:v>
                </c:pt>
                <c:pt idx="8" formatCode="#,##0;[Red]\-#,##0;">
                  <c:v>16717</c:v>
                </c:pt>
              </c:numCache>
            </c:numRef>
          </c:val>
          <c:extLst>
            <c:ext xmlns:c16="http://schemas.microsoft.com/office/drawing/2014/chart" uri="{C3380CC4-5D6E-409C-BE32-E72D297353CC}">
              <c16:uniqueId val="{00000001-991C-40C9-80A4-F62260667CCC}"/>
            </c:ext>
          </c:extLst>
        </c:ser>
        <c:ser>
          <c:idx val="1"/>
          <c:order val="3"/>
          <c:tx>
            <c:strRef>
              <c:f>都道府県別必要量との比較!$E$179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991C-40C9-80A4-F62260667CCC}"/>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991C-40C9-80A4-F62260667CC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(都道府県別必要量との比較!$F$176,都道府県別必要量との比較!$H$176:$M$176,都道府県別必要量との比較!$P$176:$Q$176)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(都道府県別必要量との比較!$F$179,都道府県別必要量との比較!$H$179:$M$179,都道府県別必要量との比較!$P$179:$Q$179)</c:f>
              <c:numCache>
                <c:formatCode>#,##0_);[Red]\(#,##0\)</c:formatCode>
                <c:ptCount val="9"/>
                <c:pt idx="0" formatCode="#,##0;[Red]\-#,##0;">
                  <c:v>24411</c:v>
                </c:pt>
                <c:pt idx="1">
                  <c:v>25079</c:v>
                </c:pt>
                <c:pt idx="2">
                  <c:v>24278</c:v>
                </c:pt>
                <c:pt idx="3">
                  <c:v>24684</c:v>
                </c:pt>
                <c:pt idx="4">
                  <c:v>24596</c:v>
                </c:pt>
                <c:pt idx="5">
                  <c:v>24913</c:v>
                </c:pt>
                <c:pt idx="6" formatCode="#,##0;[Red]\-#,##0;">
                  <c:v>24194</c:v>
                </c:pt>
                <c:pt idx="7" formatCode="#,##0;[Red]\-#,##0;">
                  <c:v>25193</c:v>
                </c:pt>
                <c:pt idx="8" formatCode="#,##0;[Red]\-#,##0;">
                  <c:v>17954</c:v>
                </c:pt>
              </c:numCache>
            </c:numRef>
          </c:val>
          <c:extLst>
            <c:ext xmlns:c16="http://schemas.microsoft.com/office/drawing/2014/chart" uri="{C3380CC4-5D6E-409C-BE32-E72D297353CC}">
              <c16:uniqueId val="{00000006-991C-40C9-80A4-F62260667CCC}"/>
            </c:ext>
          </c:extLst>
        </c:ser>
        <c:ser>
          <c:idx val="0"/>
          <c:order val="4"/>
          <c:tx>
            <c:strRef>
              <c:f>都道府県別必要量との比較!$E$178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(都道府県別必要量との比較!$F$176,都道府県別必要量との比較!$H$176:$M$176,都道府県別必要量との比較!$P$176:$Q$176)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(都道府県別必要量との比較!$F$178,都道府県別必要量との比較!$H$178:$M$178,都道府県別必要量との比較!$P$178:$Q$178)</c:f>
              <c:numCache>
                <c:formatCode>#,##0_);[Red]\(#,##0\)</c:formatCode>
                <c:ptCount val="9"/>
                <c:pt idx="0" formatCode="#,##0;[Red]\-#,##0;">
                  <c:v>6389</c:v>
                </c:pt>
                <c:pt idx="1">
                  <c:v>6014</c:v>
                </c:pt>
                <c:pt idx="2">
                  <c:v>6219</c:v>
                </c:pt>
                <c:pt idx="3">
                  <c:v>6423</c:v>
                </c:pt>
                <c:pt idx="4">
                  <c:v>6257</c:v>
                </c:pt>
                <c:pt idx="5">
                  <c:v>6381</c:v>
                </c:pt>
                <c:pt idx="6" formatCode="#,##0;[Red]\-#,##0;">
                  <c:v>6384</c:v>
                </c:pt>
                <c:pt idx="7" formatCode="#,##0;[Red]\-#,##0;">
                  <c:v>6498</c:v>
                </c:pt>
                <c:pt idx="8" formatCode="#,##0;[Red]\-#,##0;">
                  <c:v>5528</c:v>
                </c:pt>
              </c:numCache>
            </c:numRef>
          </c:val>
          <c:extLst>
            <c:ext xmlns:c16="http://schemas.microsoft.com/office/drawing/2014/chart" uri="{C3380CC4-5D6E-409C-BE32-E72D297353CC}">
              <c16:uniqueId val="{00000007-991C-40C9-80A4-F62260667CCC}"/>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都道府県別必要量との比較!$E$177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(都道府県別必要量との比較!$F$176,都道府県別必要量との比較!$H$176:$M$176,都道府県別必要量との比較!$P$176:$Q$176)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(都道府県別必要量との比較!$F$177,都道府県別必要量との比較!$H$177:$M$177,都道府県別必要量との比較!$P$177:$Q$177)</c:f>
              <c:numCache>
                <c:formatCode>#,##0_);[Red]\(#,##0\)</c:formatCode>
                <c:ptCount val="9"/>
                <c:pt idx="0" formatCode="#,##0;[Red]\-#,##0;">
                  <c:v>47261</c:v>
                </c:pt>
                <c:pt idx="1">
                  <c:v>49472</c:v>
                </c:pt>
                <c:pt idx="2">
                  <c:v>49432</c:v>
                </c:pt>
                <c:pt idx="3">
                  <c:v>49711</c:v>
                </c:pt>
                <c:pt idx="4">
                  <c:v>49294</c:v>
                </c:pt>
                <c:pt idx="5">
                  <c:v>50316</c:v>
                </c:pt>
                <c:pt idx="6" formatCode="#,##0;[Red]\-#,##0;">
                  <c:v>49679</c:v>
                </c:pt>
                <c:pt idx="7" formatCode="#,##0;[Red]\-#,##0;">
                  <c:v>51152</c:v>
                </c:pt>
                <c:pt idx="8" formatCode="#,##0;[Red]\-#,##0;">
                  <c:v>54210</c:v>
                </c:pt>
              </c:numCache>
            </c:numRef>
          </c:val>
          <c:smooth val="0"/>
          <c:extLst>
            <c:ext xmlns:c16="http://schemas.microsoft.com/office/drawing/2014/chart" uri="{C3380CC4-5D6E-409C-BE32-E72D297353CC}">
              <c16:uniqueId val="{00000008-991C-40C9-80A4-F62260667CCC}"/>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都道府県別必要量との比較!$E$196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(都道府県別必要量との比較!$F$191,都道府県別必要量との比較!$H$191:$M$191,都道府県別必要量との比較!$P$191:$Q$191)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(都道府県別必要量との比較!$F$196,都道府県別必要量との比較!$H$196:$M$196,都道府県別必要量との比較!$P$196:$Q$196)</c:f>
              <c:numCache>
                <c:formatCode>#,##0_);[Red]\(#,##0\)</c:formatCode>
                <c:ptCount val="9"/>
                <c:pt idx="0" formatCode="#,##0;[Red]\-#,##0;">
                  <c:v>10659</c:v>
                </c:pt>
                <c:pt idx="1">
                  <c:v>11016</c:v>
                </c:pt>
                <c:pt idx="2">
                  <c:v>10918</c:v>
                </c:pt>
                <c:pt idx="3">
                  <c:v>10674</c:v>
                </c:pt>
                <c:pt idx="4">
                  <c:v>10842</c:v>
                </c:pt>
                <c:pt idx="5">
                  <c:v>11037</c:v>
                </c:pt>
                <c:pt idx="6" formatCode="#,##0;[Red]\-#,##0;">
                  <c:v>11008</c:v>
                </c:pt>
                <c:pt idx="7" formatCode="#,##0;[Red]\-#,##0;">
                  <c:v>10777</c:v>
                </c:pt>
                <c:pt idx="8" formatCode="#,##0;[Red]\-#,##0;">
                  <c:v>11243</c:v>
                </c:pt>
              </c:numCache>
            </c:numRef>
          </c:val>
          <c:extLst>
            <c:ext xmlns:c16="http://schemas.microsoft.com/office/drawing/2014/chart" uri="{C3380CC4-5D6E-409C-BE32-E72D297353CC}">
              <c16:uniqueId val="{00000000-3911-4608-A7BD-35F541B4C21A}"/>
            </c:ext>
          </c:extLst>
        </c:ser>
        <c:ser>
          <c:idx val="2"/>
          <c:order val="2"/>
          <c:tx>
            <c:strRef>
              <c:f>都道府県別必要量との比較!$E$195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(都道府県別必要量との比較!$F$191,都道府県別必要量との比較!$H$191:$M$191,都道府県別必要量との比較!$P$191:$Q$191)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(都道府県別必要量との比較!$F$195,都道府県別必要量との比較!$H$195:$M$195,都道府県別必要量との比較!$P$195:$Q$195)</c:f>
              <c:numCache>
                <c:formatCode>#,##0_);[Red]\(#,##0\)</c:formatCode>
                <c:ptCount val="9"/>
                <c:pt idx="0" formatCode="#,##0;[Red]\-#,##0;">
                  <c:v>4466</c:v>
                </c:pt>
                <c:pt idx="1">
                  <c:v>5769</c:v>
                </c:pt>
                <c:pt idx="2">
                  <c:v>5981</c:v>
                </c:pt>
                <c:pt idx="3">
                  <c:v>6270</c:v>
                </c:pt>
                <c:pt idx="4">
                  <c:v>6396</c:v>
                </c:pt>
                <c:pt idx="5">
                  <c:v>6421</c:v>
                </c:pt>
                <c:pt idx="6" formatCode="#,##0;[Red]\-#,##0;">
                  <c:v>6647</c:v>
                </c:pt>
                <c:pt idx="7" formatCode="#,##0;[Red]\-#,##0;">
                  <c:v>6751</c:v>
                </c:pt>
                <c:pt idx="8" formatCode="#,##0;[Red]\-#,##0;">
                  <c:v>15260</c:v>
                </c:pt>
              </c:numCache>
            </c:numRef>
          </c:val>
          <c:extLst>
            <c:ext xmlns:c16="http://schemas.microsoft.com/office/drawing/2014/chart" uri="{C3380CC4-5D6E-409C-BE32-E72D297353CC}">
              <c16:uniqueId val="{00000001-3911-4608-A7BD-35F541B4C21A}"/>
            </c:ext>
          </c:extLst>
        </c:ser>
        <c:ser>
          <c:idx val="1"/>
          <c:order val="3"/>
          <c:tx>
            <c:strRef>
              <c:f>都道府県別必要量との比較!$E$194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3911-4608-A7BD-35F541B4C21A}"/>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3911-4608-A7BD-35F541B4C21A}"/>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(都道府県別必要量との比較!$F$191,都道府県別必要量との比較!$H$191:$M$191,都道府県別必要量との比較!$P$191:$Q$191)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(都道府県別必要量との比較!$F$194,都道府県別必要量との比較!$H$194:$M$194,都道府県別必要量との比較!$P$194:$Q$194)</c:f>
              <c:numCache>
                <c:formatCode>#,##0_);[Red]\(#,##0\)</c:formatCode>
                <c:ptCount val="9"/>
                <c:pt idx="0" formatCode="#,##0;[Red]\-#,##0;">
                  <c:v>26015</c:v>
                </c:pt>
                <c:pt idx="1">
                  <c:v>23764</c:v>
                </c:pt>
                <c:pt idx="2">
                  <c:v>23167</c:v>
                </c:pt>
                <c:pt idx="3">
                  <c:v>23309</c:v>
                </c:pt>
                <c:pt idx="4">
                  <c:v>23444</c:v>
                </c:pt>
                <c:pt idx="5">
                  <c:v>22514</c:v>
                </c:pt>
                <c:pt idx="6" formatCode="#,##0;[Red]\-#,##0;">
                  <c:v>22961</c:v>
                </c:pt>
                <c:pt idx="7" formatCode="#,##0;[Red]\-#,##0;">
                  <c:v>22855</c:v>
                </c:pt>
                <c:pt idx="8" formatCode="#,##0;[Red]\-#,##0;">
                  <c:v>17851</c:v>
                </c:pt>
              </c:numCache>
            </c:numRef>
          </c:val>
          <c:extLst>
            <c:ext xmlns:c16="http://schemas.microsoft.com/office/drawing/2014/chart" uri="{C3380CC4-5D6E-409C-BE32-E72D297353CC}">
              <c16:uniqueId val="{00000006-3911-4608-A7BD-35F541B4C21A}"/>
            </c:ext>
          </c:extLst>
        </c:ser>
        <c:ser>
          <c:idx val="0"/>
          <c:order val="4"/>
          <c:tx>
            <c:strRef>
              <c:f>都道府県別必要量との比較!$E$193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(都道府県別必要量との比較!$F$191,都道府県別必要量との比較!$H$191:$M$191,都道府県別必要量との比較!$P$191:$Q$191)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(都道府県別必要量との比較!$F$193,都道府県別必要量との比較!$H$193:$M$193,都道府県別必要量との比較!$P$193:$Q$193)</c:f>
              <c:numCache>
                <c:formatCode>#,##0_);[Red]\(#,##0\)</c:formatCode>
                <c:ptCount val="9"/>
                <c:pt idx="0" formatCode="#,##0;[Red]\-#,##0;">
                  <c:v>4652</c:v>
                </c:pt>
                <c:pt idx="1">
                  <c:v>6888</c:v>
                </c:pt>
                <c:pt idx="2">
                  <c:v>6615</c:v>
                </c:pt>
                <c:pt idx="3">
                  <c:v>6608</c:v>
                </c:pt>
                <c:pt idx="4">
                  <c:v>6948</c:v>
                </c:pt>
                <c:pt idx="5">
                  <c:v>6936</c:v>
                </c:pt>
                <c:pt idx="6" formatCode="#,##0;[Red]\-#,##0;">
                  <c:v>7366</c:v>
                </c:pt>
                <c:pt idx="7" formatCode="#,##0;[Red]\-#,##0;">
                  <c:v>7572</c:v>
                </c:pt>
                <c:pt idx="8" formatCode="#,##0;[Red]\-#,##0;">
                  <c:v>5650</c:v>
                </c:pt>
              </c:numCache>
            </c:numRef>
          </c:val>
          <c:extLst>
            <c:ext xmlns:c16="http://schemas.microsoft.com/office/drawing/2014/chart" uri="{C3380CC4-5D6E-409C-BE32-E72D297353CC}">
              <c16:uniqueId val="{00000007-3911-4608-A7BD-35F541B4C21A}"/>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都道府県別必要量との比較!$E$192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(都道府県別必要量との比較!$F$191,都道府県別必要量との比較!$H$191:$M$191,都道府県別必要量との比較!$P$191:$Q$191)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(都道府県別必要量との比較!$F$192,都道府県別必要量との比較!$H$192:$M$192,都道府県別必要量との比較!$P$192:$Q$192)</c:f>
              <c:numCache>
                <c:formatCode>#,##0_);[Red]\(#,##0\)</c:formatCode>
                <c:ptCount val="9"/>
                <c:pt idx="0" formatCode="#,##0;[Red]\-#,##0;">
                  <c:v>45792</c:v>
                </c:pt>
                <c:pt idx="1">
                  <c:v>47437</c:v>
                </c:pt>
                <c:pt idx="2">
                  <c:v>46681</c:v>
                </c:pt>
                <c:pt idx="3">
                  <c:v>46861</c:v>
                </c:pt>
                <c:pt idx="4">
                  <c:v>47630</c:v>
                </c:pt>
                <c:pt idx="5">
                  <c:v>46908</c:v>
                </c:pt>
                <c:pt idx="6" formatCode="#,##0;[Red]\-#,##0;">
                  <c:v>47982</c:v>
                </c:pt>
                <c:pt idx="7" formatCode="#,##0;[Red]\-#,##0;">
                  <c:v>47955</c:v>
                </c:pt>
                <c:pt idx="8" formatCode="#,##0;[Red]\-#,##0;">
                  <c:v>50004</c:v>
                </c:pt>
              </c:numCache>
            </c:numRef>
          </c:val>
          <c:smooth val="0"/>
          <c:extLst>
            <c:ext xmlns:c16="http://schemas.microsoft.com/office/drawing/2014/chart" uri="{C3380CC4-5D6E-409C-BE32-E72D297353CC}">
              <c16:uniqueId val="{00000008-3911-4608-A7BD-35F541B4C21A}"/>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都道府県別必要量との比較!$E$211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(都道府県別必要量との比較!$F$206,都道府県別必要量との比較!$H$206:$M$206,都道府県別必要量との比較!$P$206:$Q$206)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(都道府県別必要量との比較!$F$211,都道府県別必要量との比較!$H$211:$M$211,都道府県別必要量との比較!$P$211:$Q$211)</c:f>
              <c:numCache>
                <c:formatCode>#,##0_);[Red]\(#,##0\)</c:formatCode>
                <c:ptCount val="9"/>
                <c:pt idx="0" formatCode="#,##0;[Red]\-#,##0;">
                  <c:v>23241</c:v>
                </c:pt>
                <c:pt idx="1">
                  <c:v>23221</c:v>
                </c:pt>
                <c:pt idx="2">
                  <c:v>22867</c:v>
                </c:pt>
                <c:pt idx="3">
                  <c:v>21134</c:v>
                </c:pt>
                <c:pt idx="4">
                  <c:v>20692</c:v>
                </c:pt>
                <c:pt idx="5">
                  <c:v>21104</c:v>
                </c:pt>
                <c:pt idx="6" formatCode="#,##0;[Red]\-#,##0;">
                  <c:v>21506</c:v>
                </c:pt>
                <c:pt idx="7" formatCode="#,##0;[Red]\-#,##0;">
                  <c:v>20733</c:v>
                </c:pt>
                <c:pt idx="8" formatCode="#,##0;[Red]\-#,##0;">
                  <c:v>20973</c:v>
                </c:pt>
              </c:numCache>
            </c:numRef>
          </c:val>
          <c:extLst>
            <c:ext xmlns:c16="http://schemas.microsoft.com/office/drawing/2014/chart" uri="{C3380CC4-5D6E-409C-BE32-E72D297353CC}">
              <c16:uniqueId val="{00000000-9BB7-4FAA-8CD9-9DB303AF7BA6}"/>
            </c:ext>
          </c:extLst>
        </c:ser>
        <c:ser>
          <c:idx val="2"/>
          <c:order val="2"/>
          <c:tx>
            <c:strRef>
              <c:f>都道府県別必要量との比較!$E$210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(都道府県別必要量との比較!$F$206,都道府県別必要量との比較!$H$206:$M$206,都道府県別必要量との比較!$P$206:$Q$206)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(都道府県別必要量との比較!$F$210,都道府県別必要量との比較!$H$210:$M$210,都道府県別必要量との比較!$P$210:$Q$210)</c:f>
              <c:numCache>
                <c:formatCode>#,##0_);[Red]\(#,##0\)</c:formatCode>
                <c:ptCount val="9"/>
                <c:pt idx="0" formatCode="#,##0;[Red]\-#,##0;">
                  <c:v>8936</c:v>
                </c:pt>
                <c:pt idx="1">
                  <c:v>12580</c:v>
                </c:pt>
                <c:pt idx="2">
                  <c:v>13093</c:v>
                </c:pt>
                <c:pt idx="3">
                  <c:v>13056</c:v>
                </c:pt>
                <c:pt idx="4">
                  <c:v>13621</c:v>
                </c:pt>
                <c:pt idx="5">
                  <c:v>14260</c:v>
                </c:pt>
                <c:pt idx="6" formatCode="#,##0;[Red]\-#,##0;">
                  <c:v>15010</c:v>
                </c:pt>
                <c:pt idx="7" formatCode="#,##0;[Red]\-#,##0;">
                  <c:v>15218</c:v>
                </c:pt>
                <c:pt idx="8" formatCode="#,##0;[Red]\-#,##0;">
                  <c:v>34628</c:v>
                </c:pt>
              </c:numCache>
            </c:numRef>
          </c:val>
          <c:extLst>
            <c:ext xmlns:c16="http://schemas.microsoft.com/office/drawing/2014/chart" uri="{C3380CC4-5D6E-409C-BE32-E72D297353CC}">
              <c16:uniqueId val="{00000001-9BB7-4FAA-8CD9-9DB303AF7BA6}"/>
            </c:ext>
          </c:extLst>
        </c:ser>
        <c:ser>
          <c:idx val="1"/>
          <c:order val="3"/>
          <c:tx>
            <c:strRef>
              <c:f>都道府県別必要量との比較!$E$209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9BB7-4FAA-8CD9-9DB303AF7BA6}"/>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9BB7-4FAA-8CD9-9DB303AF7BA6}"/>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(都道府県別必要量との比較!$F$206,都道府県別必要量との比較!$H$206:$M$206,都道府県別必要量との比較!$P$206:$Q$206)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(都道府県別必要量との比較!$F$209,都道府県別必要量との比較!$H$209:$M$209,都道府県別必要量との比較!$P$209:$Q$209)</c:f>
              <c:numCache>
                <c:formatCode>#,##0_);[Red]\(#,##0\)</c:formatCode>
                <c:ptCount val="9"/>
                <c:pt idx="0" formatCode="#,##0;[Red]\-#,##0;">
                  <c:v>48510</c:v>
                </c:pt>
                <c:pt idx="1">
                  <c:v>46789</c:v>
                </c:pt>
                <c:pt idx="2">
                  <c:v>44913</c:v>
                </c:pt>
                <c:pt idx="3">
                  <c:v>45110</c:v>
                </c:pt>
                <c:pt idx="4">
                  <c:v>46395</c:v>
                </c:pt>
                <c:pt idx="5">
                  <c:v>45895</c:v>
                </c:pt>
                <c:pt idx="6" formatCode="#,##0;[Red]\-#,##0;">
                  <c:v>45035</c:v>
                </c:pt>
                <c:pt idx="7" formatCode="#,##0;[Red]\-#,##0;">
                  <c:v>45259</c:v>
                </c:pt>
                <c:pt idx="8" formatCode="#,##0;[Red]\-#,##0;">
                  <c:v>42275</c:v>
                </c:pt>
              </c:numCache>
            </c:numRef>
          </c:val>
          <c:extLst>
            <c:ext xmlns:c16="http://schemas.microsoft.com/office/drawing/2014/chart" uri="{C3380CC4-5D6E-409C-BE32-E72D297353CC}">
              <c16:uniqueId val="{00000006-9BB7-4FAA-8CD9-9DB303AF7BA6}"/>
            </c:ext>
          </c:extLst>
        </c:ser>
        <c:ser>
          <c:idx val="0"/>
          <c:order val="4"/>
          <c:tx>
            <c:strRef>
              <c:f>都道府県別必要量との比較!$E$208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(都道府県別必要量との比較!$F$206,都道府県別必要量との比較!$H$206:$M$206,都道府県別必要量との比較!$P$206:$Q$206)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(都道府県別必要量との比較!$F$208,都道府県別必要量との比較!$H$208:$M$208,都道府県別必要量との比較!$P$208:$Q$208)</c:f>
              <c:numCache>
                <c:formatCode>#,##0_);[Red]\(#,##0\)</c:formatCode>
                <c:ptCount val="9"/>
                <c:pt idx="0" formatCode="#,##0;[Red]\-#,##0;">
                  <c:v>23429</c:v>
                </c:pt>
                <c:pt idx="1">
                  <c:v>22777</c:v>
                </c:pt>
                <c:pt idx="2">
                  <c:v>23543</c:v>
                </c:pt>
                <c:pt idx="3">
                  <c:v>21730</c:v>
                </c:pt>
                <c:pt idx="4">
                  <c:v>22047</c:v>
                </c:pt>
                <c:pt idx="5">
                  <c:v>22503</c:v>
                </c:pt>
                <c:pt idx="6" formatCode="#,##0;[Red]\-#,##0;">
                  <c:v>22779</c:v>
                </c:pt>
                <c:pt idx="7" formatCode="#,##0;[Red]\-#,##0;">
                  <c:v>23577</c:v>
                </c:pt>
                <c:pt idx="8" formatCode="#,##0;[Red]\-#,##0;">
                  <c:v>15888</c:v>
                </c:pt>
              </c:numCache>
            </c:numRef>
          </c:val>
          <c:extLst>
            <c:ext xmlns:c16="http://schemas.microsoft.com/office/drawing/2014/chart" uri="{C3380CC4-5D6E-409C-BE32-E72D297353CC}">
              <c16:uniqueId val="{00000007-9BB7-4FAA-8CD9-9DB303AF7BA6}"/>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都道府県別必要量との比較!$E$207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(都道府県別必要量との比較!$F$206,都道府県別必要量との比較!$H$206:$M$206,都道府県別必要量との比較!$P$206:$Q$206)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(都道府県別必要量との比較!$F$207,都道府県別必要量との比較!$H$207:$M$207,都道府県別必要量との比較!$P$207:$Q$207)</c:f>
              <c:numCache>
                <c:formatCode>#,##0_);[Red]\(#,##0\)</c:formatCode>
                <c:ptCount val="9"/>
                <c:pt idx="0" formatCode="#,##0;[Red]\-#,##0;">
                  <c:v>104116</c:v>
                </c:pt>
                <c:pt idx="1">
                  <c:v>105367</c:v>
                </c:pt>
                <c:pt idx="2">
                  <c:v>104416</c:v>
                </c:pt>
                <c:pt idx="3">
                  <c:v>101030</c:v>
                </c:pt>
                <c:pt idx="4">
                  <c:v>102755</c:v>
                </c:pt>
                <c:pt idx="5">
                  <c:v>103762</c:v>
                </c:pt>
                <c:pt idx="6" formatCode="#,##0;[Red]\-#,##0;">
                  <c:v>104330</c:v>
                </c:pt>
                <c:pt idx="7" formatCode="#,##0;[Red]\-#,##0;">
                  <c:v>104787</c:v>
                </c:pt>
                <c:pt idx="8" formatCode="#,##0;[Red]\-#,##0;">
                  <c:v>113764</c:v>
                </c:pt>
              </c:numCache>
            </c:numRef>
          </c:val>
          <c:smooth val="0"/>
          <c:extLst>
            <c:ext xmlns:c16="http://schemas.microsoft.com/office/drawing/2014/chart" uri="{C3380CC4-5D6E-409C-BE32-E72D297353CC}">
              <c16:uniqueId val="{00000008-9BB7-4FAA-8CD9-9DB303AF7BA6}"/>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都道府県別必要量との比較!$E$226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(都道府県別必要量との比較!$F$221,都道府県別必要量との比較!$H$221:$M$221,都道府県別必要量との比較!$P$221:$Q$221)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(都道府県別必要量との比較!$F$226,都道府県別必要量との比較!$H$226:$M$226,都道府県別必要量との比較!$P$226:$Q$226)</c:f>
              <c:numCache>
                <c:formatCode>#,##0_);[Red]\(#,##0\)</c:formatCode>
                <c:ptCount val="9"/>
                <c:pt idx="0" formatCode="#,##0;[Red]\-#,##0;">
                  <c:v>14023</c:v>
                </c:pt>
                <c:pt idx="1">
                  <c:v>14250</c:v>
                </c:pt>
                <c:pt idx="2">
                  <c:v>13830</c:v>
                </c:pt>
                <c:pt idx="3">
                  <c:v>13898</c:v>
                </c:pt>
                <c:pt idx="4">
                  <c:v>13863</c:v>
                </c:pt>
                <c:pt idx="5">
                  <c:v>13660</c:v>
                </c:pt>
                <c:pt idx="6" formatCode="#,##0;[Red]\-#,##0;">
                  <c:v>13176</c:v>
                </c:pt>
                <c:pt idx="7" formatCode="#,##0;[Red]\-#,##0;">
                  <c:v>13690</c:v>
                </c:pt>
                <c:pt idx="8" formatCode="#,##0;[Red]\-#,##0;">
                  <c:v>16147</c:v>
                </c:pt>
              </c:numCache>
            </c:numRef>
          </c:val>
          <c:extLst>
            <c:ext xmlns:c16="http://schemas.microsoft.com/office/drawing/2014/chart" uri="{C3380CC4-5D6E-409C-BE32-E72D297353CC}">
              <c16:uniqueId val="{00000000-9372-4B28-BED0-A793118E01BE}"/>
            </c:ext>
          </c:extLst>
        </c:ser>
        <c:ser>
          <c:idx val="2"/>
          <c:order val="2"/>
          <c:tx>
            <c:strRef>
              <c:f>都道府県別必要量との比較!$E$225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(都道府県別必要量との比較!$F$221,都道府県別必要量との比較!$H$221:$M$221,都道府県別必要量との比較!$P$221:$Q$221)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(都道府県別必要量との比較!$F$225,都道府県別必要量との比較!$H$225:$M$225,都道府県別必要量との比較!$P$225:$Q$225)</c:f>
              <c:numCache>
                <c:formatCode>#,##0_);[Red]\(#,##0\)</c:formatCode>
                <c:ptCount val="9"/>
                <c:pt idx="0" formatCode="#,##0;[Red]\-#,##0;">
                  <c:v>4874</c:v>
                </c:pt>
                <c:pt idx="1">
                  <c:v>6952</c:v>
                </c:pt>
                <c:pt idx="2">
                  <c:v>7659</c:v>
                </c:pt>
                <c:pt idx="3">
                  <c:v>8286</c:v>
                </c:pt>
                <c:pt idx="4">
                  <c:v>8582</c:v>
                </c:pt>
                <c:pt idx="5">
                  <c:v>8409</c:v>
                </c:pt>
                <c:pt idx="6" formatCode="#,##0;[Red]\-#,##0;">
                  <c:v>8377</c:v>
                </c:pt>
                <c:pt idx="7" formatCode="#,##0;[Red]\-#,##0;">
                  <c:v>8459</c:v>
                </c:pt>
                <c:pt idx="8" formatCode="#,##0;[Red]\-#,##0;">
                  <c:v>20934</c:v>
                </c:pt>
              </c:numCache>
            </c:numRef>
          </c:val>
          <c:extLst>
            <c:ext xmlns:c16="http://schemas.microsoft.com/office/drawing/2014/chart" uri="{C3380CC4-5D6E-409C-BE32-E72D297353CC}">
              <c16:uniqueId val="{00000001-9372-4B28-BED0-A793118E01BE}"/>
            </c:ext>
          </c:extLst>
        </c:ser>
        <c:ser>
          <c:idx val="1"/>
          <c:order val="3"/>
          <c:tx>
            <c:strRef>
              <c:f>都道府県別必要量との比較!$E$224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9372-4B28-BED0-A793118E01BE}"/>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9372-4B28-BED0-A793118E01BE}"/>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(都道府県別必要量との比較!$F$221,都道府県別必要量との比較!$H$221:$M$221,都道府県別必要量との比較!$P$221:$Q$221)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(都道府県別必要量との比較!$F$224,都道府県別必要量との比較!$H$224:$M$224,都道府県別必要量との比較!$P$224:$Q$224)</c:f>
              <c:numCache>
                <c:formatCode>#,##0_);[Red]\(#,##0\)</c:formatCode>
                <c:ptCount val="9"/>
                <c:pt idx="0" formatCode="#,##0;[Red]\-#,##0;">
                  <c:v>27965</c:v>
                </c:pt>
                <c:pt idx="1">
                  <c:v>29522</c:v>
                </c:pt>
                <c:pt idx="2">
                  <c:v>29883</c:v>
                </c:pt>
                <c:pt idx="3">
                  <c:v>28469</c:v>
                </c:pt>
                <c:pt idx="4">
                  <c:v>29587</c:v>
                </c:pt>
                <c:pt idx="5">
                  <c:v>29183</c:v>
                </c:pt>
                <c:pt idx="6" formatCode="#,##0;[Red]\-#,##0;">
                  <c:v>29382</c:v>
                </c:pt>
                <c:pt idx="7" formatCode="#,##0;[Red]\-#,##0;">
                  <c:v>29170</c:v>
                </c:pt>
                <c:pt idx="8" formatCode="#,##0;[Red]\-#,##0;">
                  <c:v>25910</c:v>
                </c:pt>
              </c:numCache>
            </c:numRef>
          </c:val>
          <c:extLst>
            <c:ext xmlns:c16="http://schemas.microsoft.com/office/drawing/2014/chart" uri="{C3380CC4-5D6E-409C-BE32-E72D297353CC}">
              <c16:uniqueId val="{00000006-9372-4B28-BED0-A793118E01BE}"/>
            </c:ext>
          </c:extLst>
        </c:ser>
        <c:ser>
          <c:idx val="0"/>
          <c:order val="4"/>
          <c:tx>
            <c:strRef>
              <c:f>都道府県別必要量との比較!$E$223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(都道府県別必要量との比較!$F$221,都道府県別必要量との比較!$H$221:$M$221,都道府県別必要量との比較!$P$221:$Q$221)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(都道府県別必要量との比較!$F$223,都道府県別必要量との比較!$H$223:$M$223,都道府県別必要量との比較!$P$223:$Q$223)</c:f>
              <c:numCache>
                <c:formatCode>#,##0_);[Red]\(#,##0\)</c:formatCode>
                <c:ptCount val="9"/>
                <c:pt idx="0" formatCode="#,##0;[Red]\-#,##0;">
                  <c:v>12137</c:v>
                </c:pt>
                <c:pt idx="1">
                  <c:v>10071</c:v>
                </c:pt>
                <c:pt idx="2">
                  <c:v>9207</c:v>
                </c:pt>
                <c:pt idx="3">
                  <c:v>10433</c:v>
                </c:pt>
                <c:pt idx="4">
                  <c:v>9464</c:v>
                </c:pt>
                <c:pt idx="5">
                  <c:v>9679</c:v>
                </c:pt>
                <c:pt idx="6" formatCode="#,##0;[Red]\-#,##0;">
                  <c:v>9414</c:v>
                </c:pt>
                <c:pt idx="7" formatCode="#,##0;[Red]\-#,##0;">
                  <c:v>9331</c:v>
                </c:pt>
                <c:pt idx="8" formatCode="#,##0;[Red]\-#,##0;">
                  <c:v>9419</c:v>
                </c:pt>
              </c:numCache>
            </c:numRef>
          </c:val>
          <c:extLst>
            <c:ext xmlns:c16="http://schemas.microsoft.com/office/drawing/2014/chart" uri="{C3380CC4-5D6E-409C-BE32-E72D297353CC}">
              <c16:uniqueId val="{00000007-9372-4B28-BED0-A793118E01BE}"/>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都道府県別必要量との比較!$E$222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(都道府県別必要量との比較!$F$221,都道府県別必要量との比較!$H$221:$M$221,都道府県別必要量との比較!$P$221:$Q$221)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(都道府県別必要量との比較!$F$222,都道府県別必要量との比較!$H$222:$M$222,都道府県別必要量との比較!$P$222:$Q$222)</c:f>
              <c:numCache>
                <c:formatCode>#,##0_);[Red]\(#,##0\)</c:formatCode>
                <c:ptCount val="9"/>
                <c:pt idx="0" formatCode="#,##0;[Red]\-#,##0;">
                  <c:v>58999</c:v>
                </c:pt>
                <c:pt idx="1">
                  <c:v>60795</c:v>
                </c:pt>
                <c:pt idx="2">
                  <c:v>60579</c:v>
                </c:pt>
                <c:pt idx="3">
                  <c:v>61086</c:v>
                </c:pt>
                <c:pt idx="4">
                  <c:v>61496</c:v>
                </c:pt>
                <c:pt idx="5">
                  <c:v>60931</c:v>
                </c:pt>
                <c:pt idx="6" formatCode="#,##0;[Red]\-#,##0;">
                  <c:v>60349</c:v>
                </c:pt>
                <c:pt idx="7" formatCode="#,##0;[Red]\-#,##0;">
                  <c:v>60650</c:v>
                </c:pt>
                <c:pt idx="8" formatCode="#,##0;[Red]\-#,##0;">
                  <c:v>72410</c:v>
                </c:pt>
              </c:numCache>
            </c:numRef>
          </c:val>
          <c:smooth val="0"/>
          <c:extLst>
            <c:ext xmlns:c16="http://schemas.microsoft.com/office/drawing/2014/chart" uri="{C3380CC4-5D6E-409C-BE32-E72D297353CC}">
              <c16:uniqueId val="{00000008-9372-4B28-BED0-A793118E01BE}"/>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都道府県別必要量との比較!$E$241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(都道府県別必要量との比較!$F$236,都道府県別必要量との比較!$H$236:$M$236,都道府県別必要量との比較!$P$236:$Q$236)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(都道府県別必要量との比較!$F$241,都道府県別必要量との比較!$H$241:$M$241,都道府県別必要量との比較!$P$241:$Q$241)</c:f>
              <c:numCache>
                <c:formatCode>#,##0_);[Red]\(#,##0\)</c:formatCode>
                <c:ptCount val="9"/>
                <c:pt idx="0" formatCode="#,##0;[Red]\-#,##0;">
                  <c:v>6552</c:v>
                </c:pt>
                <c:pt idx="1">
                  <c:v>6251</c:v>
                </c:pt>
                <c:pt idx="2">
                  <c:v>6022</c:v>
                </c:pt>
                <c:pt idx="3">
                  <c:v>5300</c:v>
                </c:pt>
                <c:pt idx="4">
                  <c:v>4982</c:v>
                </c:pt>
                <c:pt idx="5">
                  <c:v>4844</c:v>
                </c:pt>
                <c:pt idx="6" formatCode="#,##0;[Red]\-#,##0;">
                  <c:v>4473</c:v>
                </c:pt>
                <c:pt idx="7" formatCode="#,##0;[Red]\-#,##0;">
                  <c:v>4108</c:v>
                </c:pt>
                <c:pt idx="8" formatCode="#,##0;[Red]\-#,##0;">
                  <c:v>5183</c:v>
                </c:pt>
              </c:numCache>
            </c:numRef>
          </c:val>
          <c:extLst>
            <c:ext xmlns:c16="http://schemas.microsoft.com/office/drawing/2014/chart" uri="{C3380CC4-5D6E-409C-BE32-E72D297353CC}">
              <c16:uniqueId val="{00000000-223D-4FC6-84E8-FC7560C701EE}"/>
            </c:ext>
          </c:extLst>
        </c:ser>
        <c:ser>
          <c:idx val="2"/>
          <c:order val="2"/>
          <c:tx>
            <c:strRef>
              <c:f>都道府県別必要量との比較!$E$240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(都道府県別必要量との比較!$F$236,都道府県別必要量との比較!$H$236:$M$236,都道府県別必要量との比較!$P$236:$Q$236)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(都道府県別必要量との比較!$F$240,都道府県別必要量との比較!$H$240:$M$240,都道府県別必要量との比較!$P$240:$Q$240)</c:f>
              <c:numCache>
                <c:formatCode>#,##0_);[Red]\(#,##0\)</c:formatCode>
                <c:ptCount val="9"/>
                <c:pt idx="0" formatCode="#,##0;[Red]\-#,##0;">
                  <c:v>1619</c:v>
                </c:pt>
                <c:pt idx="1">
                  <c:v>2659</c:v>
                </c:pt>
                <c:pt idx="2">
                  <c:v>3035</c:v>
                </c:pt>
                <c:pt idx="3">
                  <c:v>3206</c:v>
                </c:pt>
                <c:pt idx="4">
                  <c:v>3341</c:v>
                </c:pt>
                <c:pt idx="5">
                  <c:v>3579</c:v>
                </c:pt>
                <c:pt idx="6" formatCode="#,##0;[Red]\-#,##0;">
                  <c:v>3640</c:v>
                </c:pt>
                <c:pt idx="7" formatCode="#,##0;[Red]\-#,##0;">
                  <c:v>3913</c:v>
                </c:pt>
                <c:pt idx="8" formatCode="#,##0;[Red]\-#,##0;">
                  <c:v>5709</c:v>
                </c:pt>
              </c:numCache>
            </c:numRef>
          </c:val>
          <c:extLst>
            <c:ext xmlns:c16="http://schemas.microsoft.com/office/drawing/2014/chart" uri="{C3380CC4-5D6E-409C-BE32-E72D297353CC}">
              <c16:uniqueId val="{00000001-223D-4FC6-84E8-FC7560C701EE}"/>
            </c:ext>
          </c:extLst>
        </c:ser>
        <c:ser>
          <c:idx val="1"/>
          <c:order val="3"/>
          <c:tx>
            <c:strRef>
              <c:f>都道府県別必要量との比較!$E$239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223D-4FC6-84E8-FC7560C701EE}"/>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223D-4FC6-84E8-FC7560C701EE}"/>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(都道府県別必要量との比較!$F$236,都道府県別必要量との比較!$H$236:$M$236,都道府県別必要量との比較!$P$236:$Q$236)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(都道府県別必要量との比較!$F$239,都道府県別必要量との比較!$H$239:$M$239,都道府県別必要量との比較!$P$239:$Q$239)</c:f>
              <c:numCache>
                <c:formatCode>#,##0_);[Red]\(#,##0\)</c:formatCode>
                <c:ptCount val="9"/>
                <c:pt idx="0" formatCode="#,##0;[Red]\-#,##0;">
                  <c:v>10758</c:v>
                </c:pt>
                <c:pt idx="1">
                  <c:v>10626</c:v>
                </c:pt>
                <c:pt idx="2">
                  <c:v>10156</c:v>
                </c:pt>
                <c:pt idx="3">
                  <c:v>9984</c:v>
                </c:pt>
                <c:pt idx="4">
                  <c:v>9828</c:v>
                </c:pt>
                <c:pt idx="5">
                  <c:v>9512</c:v>
                </c:pt>
                <c:pt idx="6" formatCode="#,##0;[Red]\-#,##0;">
                  <c:v>9172</c:v>
                </c:pt>
                <c:pt idx="7" formatCode="#,##0;[Red]\-#,##0;">
                  <c:v>8696</c:v>
                </c:pt>
                <c:pt idx="8" formatCode="#,##0;[Red]\-#,##0;">
                  <c:v>5730</c:v>
                </c:pt>
              </c:numCache>
            </c:numRef>
          </c:val>
          <c:extLst>
            <c:ext xmlns:c16="http://schemas.microsoft.com/office/drawing/2014/chart" uri="{C3380CC4-5D6E-409C-BE32-E72D297353CC}">
              <c16:uniqueId val="{00000006-223D-4FC6-84E8-FC7560C701EE}"/>
            </c:ext>
          </c:extLst>
        </c:ser>
        <c:ser>
          <c:idx val="0"/>
          <c:order val="4"/>
          <c:tx>
            <c:strRef>
              <c:f>都道府県別必要量との比較!$E$238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(都道府県別必要量との比較!$F$236,都道府県別必要量との比較!$H$236:$M$236,都道府県別必要量との比較!$P$236:$Q$236)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(都道府県別必要量との比較!$F$238,都道府県別必要量との比較!$H$238:$M$238,都道府県別必要量との比較!$P$238:$Q$238)</c:f>
              <c:numCache>
                <c:formatCode>#,##0_);[Red]\(#,##0\)</c:formatCode>
                <c:ptCount val="9"/>
                <c:pt idx="0" formatCode="#,##0;[Red]\-#,##0;">
                  <c:v>2639</c:v>
                </c:pt>
                <c:pt idx="1">
                  <c:v>1993</c:v>
                </c:pt>
                <c:pt idx="2">
                  <c:v>1786</c:v>
                </c:pt>
                <c:pt idx="3">
                  <c:v>1780</c:v>
                </c:pt>
                <c:pt idx="4">
                  <c:v>1780</c:v>
                </c:pt>
                <c:pt idx="5">
                  <c:v>1708</c:v>
                </c:pt>
                <c:pt idx="6" formatCode="#,##0;[Red]\-#,##0;">
                  <c:v>1685</c:v>
                </c:pt>
                <c:pt idx="7" formatCode="#,##0;[Red]\-#,##0;">
                  <c:v>1731</c:v>
                </c:pt>
                <c:pt idx="8" formatCode="#,##0;[Red]\-#,##0;">
                  <c:v>1661</c:v>
                </c:pt>
              </c:numCache>
            </c:numRef>
          </c:val>
          <c:extLst>
            <c:ext xmlns:c16="http://schemas.microsoft.com/office/drawing/2014/chart" uri="{C3380CC4-5D6E-409C-BE32-E72D297353CC}">
              <c16:uniqueId val="{00000007-223D-4FC6-84E8-FC7560C701EE}"/>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都道府県別必要量との比較!$E$237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(都道府県別必要量との比較!$F$236,都道府県別必要量との比較!$H$236:$M$236,都道府県別必要量との比較!$P$236:$Q$236)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(都道府県別必要量との比較!$F$237,都道府県別必要量との比較!$H$237:$M$237,都道府県別必要量との比較!$P$237:$Q$237)</c:f>
              <c:numCache>
                <c:formatCode>#,##0_);[Red]\(#,##0\)</c:formatCode>
                <c:ptCount val="9"/>
                <c:pt idx="0" formatCode="#,##0;[Red]\-#,##0;">
                  <c:v>21568</c:v>
                </c:pt>
                <c:pt idx="1">
                  <c:v>21529</c:v>
                </c:pt>
                <c:pt idx="2">
                  <c:v>20999</c:v>
                </c:pt>
                <c:pt idx="3">
                  <c:v>20270</c:v>
                </c:pt>
                <c:pt idx="4">
                  <c:v>19931</c:v>
                </c:pt>
                <c:pt idx="5">
                  <c:v>19643</c:v>
                </c:pt>
                <c:pt idx="6" formatCode="#,##0;[Red]\-#,##0;">
                  <c:v>18970</c:v>
                </c:pt>
                <c:pt idx="7" formatCode="#,##0;[Red]\-#,##0;">
                  <c:v>18448</c:v>
                </c:pt>
                <c:pt idx="8" formatCode="#,##0;[Red]\-#,##0;">
                  <c:v>18283</c:v>
                </c:pt>
              </c:numCache>
            </c:numRef>
          </c:val>
          <c:smooth val="0"/>
          <c:extLst>
            <c:ext xmlns:c16="http://schemas.microsoft.com/office/drawing/2014/chart" uri="{C3380CC4-5D6E-409C-BE32-E72D297353CC}">
              <c16:uniqueId val="{00000008-223D-4FC6-84E8-FC7560C701EE}"/>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都道府県別必要量との比較!$E$256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(都道府県別必要量との比較!$F$251,都道府県別必要量との比較!$H$251:$M$251,都道府県別必要量との比較!$P$251:$Q$251)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(都道府県別必要量との比較!$F$256,都道府県別必要量との比較!$H$256:$M$256,都道府県別必要量との比較!$P$256:$Q$256)</c:f>
              <c:numCache>
                <c:formatCode>#,##0_);[Red]\(#,##0\)</c:formatCode>
                <c:ptCount val="9"/>
                <c:pt idx="0" formatCode="#,##0;[Red]\-#,##0;">
                  <c:v>5418</c:v>
                </c:pt>
                <c:pt idx="1">
                  <c:v>5324</c:v>
                </c:pt>
                <c:pt idx="2">
                  <c:v>4453</c:v>
                </c:pt>
                <c:pt idx="3">
                  <c:v>4128</c:v>
                </c:pt>
                <c:pt idx="4">
                  <c:v>4033</c:v>
                </c:pt>
                <c:pt idx="5">
                  <c:v>4138</c:v>
                </c:pt>
                <c:pt idx="6" formatCode="#,##0;[Red]\-#,##0;">
                  <c:v>3999</c:v>
                </c:pt>
                <c:pt idx="7" formatCode="#,##0;[Red]\-#,##0;">
                  <c:v>3711</c:v>
                </c:pt>
                <c:pt idx="8" formatCode="#,##0;[Red]\-#,##0;">
                  <c:v>2648</c:v>
                </c:pt>
              </c:numCache>
            </c:numRef>
          </c:val>
          <c:extLst>
            <c:ext xmlns:c16="http://schemas.microsoft.com/office/drawing/2014/chart" uri="{C3380CC4-5D6E-409C-BE32-E72D297353CC}">
              <c16:uniqueId val="{00000000-11AC-49BB-9908-4F553CBB7293}"/>
            </c:ext>
          </c:extLst>
        </c:ser>
        <c:ser>
          <c:idx val="2"/>
          <c:order val="2"/>
          <c:tx>
            <c:strRef>
              <c:f>都道府県別必要量との比較!$E$255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(都道府県別必要量との比較!$F$251,都道府県別必要量との比較!$H$251:$M$251,都道府県別必要量との比較!$P$251:$Q$251)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(都道府県別必要量との比較!$F$255,都道府県別必要量との比較!$H$255:$M$255,都道府県別必要量との比較!$P$255:$Q$255)</c:f>
              <c:numCache>
                <c:formatCode>#,##0_);[Red]\(#,##0\)</c:formatCode>
                <c:ptCount val="9"/>
                <c:pt idx="0" formatCode="#,##0;[Red]\-#,##0;">
                  <c:v>1016</c:v>
                </c:pt>
                <c:pt idx="1">
                  <c:v>1573</c:v>
                </c:pt>
                <c:pt idx="2">
                  <c:v>1664</c:v>
                </c:pt>
                <c:pt idx="3">
                  <c:v>1717</c:v>
                </c:pt>
                <c:pt idx="4">
                  <c:v>1826</c:v>
                </c:pt>
                <c:pt idx="5">
                  <c:v>1829</c:v>
                </c:pt>
                <c:pt idx="6" formatCode="#,##0;[Red]\-#,##0;">
                  <c:v>1851</c:v>
                </c:pt>
                <c:pt idx="7" formatCode="#,##0;[Red]\-#,##0;">
                  <c:v>2005</c:v>
                </c:pt>
                <c:pt idx="8" formatCode="#,##0;[Red]\-#,##0;">
                  <c:v>2725</c:v>
                </c:pt>
              </c:numCache>
            </c:numRef>
          </c:val>
          <c:extLst>
            <c:ext xmlns:c16="http://schemas.microsoft.com/office/drawing/2014/chart" uri="{C3380CC4-5D6E-409C-BE32-E72D297353CC}">
              <c16:uniqueId val="{00000001-11AC-49BB-9908-4F553CBB7293}"/>
            </c:ext>
          </c:extLst>
        </c:ser>
        <c:ser>
          <c:idx val="1"/>
          <c:order val="3"/>
          <c:tx>
            <c:strRef>
              <c:f>都道府県別必要量との比較!$E$254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11AC-49BB-9908-4F553CBB7293}"/>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11AC-49BB-9908-4F553CBB7293}"/>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(都道府県別必要量との比較!$F$251,都道府県別必要量との比較!$H$251:$M$251,都道府県別必要量との比較!$P$251:$Q$251)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(都道府県別必要量との比較!$F$254,都道府県別必要量との比較!$H$254:$M$254,都道府県別必要量との比較!$P$254:$Q$254)</c:f>
              <c:numCache>
                <c:formatCode>#,##0_);[Red]\(#,##0\)</c:formatCode>
                <c:ptCount val="9"/>
                <c:pt idx="0" formatCode="#,##0;[Red]\-#,##0;">
                  <c:v>5412</c:v>
                </c:pt>
                <c:pt idx="1">
                  <c:v>4667</c:v>
                </c:pt>
                <c:pt idx="2">
                  <c:v>4527</c:v>
                </c:pt>
                <c:pt idx="3">
                  <c:v>4513</c:v>
                </c:pt>
                <c:pt idx="4">
                  <c:v>4436</c:v>
                </c:pt>
                <c:pt idx="5">
                  <c:v>4164</c:v>
                </c:pt>
                <c:pt idx="6" formatCode="#,##0;[Red]\-#,##0;">
                  <c:v>4136</c:v>
                </c:pt>
                <c:pt idx="7" formatCode="#,##0;[Red]\-#,##0;">
                  <c:v>3990</c:v>
                </c:pt>
                <c:pt idx="8" formatCode="#,##0;[Red]\-#,##0;">
                  <c:v>3254</c:v>
                </c:pt>
              </c:numCache>
            </c:numRef>
          </c:val>
          <c:extLst>
            <c:ext xmlns:c16="http://schemas.microsoft.com/office/drawing/2014/chart" uri="{C3380CC4-5D6E-409C-BE32-E72D297353CC}">
              <c16:uniqueId val="{00000006-11AC-49BB-9908-4F553CBB7293}"/>
            </c:ext>
          </c:extLst>
        </c:ser>
        <c:ser>
          <c:idx val="0"/>
          <c:order val="4"/>
          <c:tx>
            <c:strRef>
              <c:f>都道府県別必要量との比較!$E$253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(都道府県別必要量との比較!$F$251,都道府県別必要量との比較!$H$251:$M$251,都道府県別必要量との比較!$P$251:$Q$251)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(都道府県別必要量との比較!$F$253,都道府県別必要量との比較!$H$253:$M$253,都道府県別必要量との比較!$P$253:$Q$253)</c:f>
              <c:numCache>
                <c:formatCode>#,##0_);[Red]\(#,##0\)</c:formatCode>
                <c:ptCount val="9"/>
                <c:pt idx="0" formatCode="#,##0;[Red]\-#,##0;">
                  <c:v>1753</c:v>
                </c:pt>
                <c:pt idx="1">
                  <c:v>1789</c:v>
                </c:pt>
                <c:pt idx="2">
                  <c:v>1777</c:v>
                </c:pt>
                <c:pt idx="3">
                  <c:v>1727</c:v>
                </c:pt>
                <c:pt idx="4">
                  <c:v>1765</c:v>
                </c:pt>
                <c:pt idx="5">
                  <c:v>1719</c:v>
                </c:pt>
                <c:pt idx="6" formatCode="#,##0;[Red]\-#,##0;">
                  <c:v>1673</c:v>
                </c:pt>
                <c:pt idx="7" formatCode="#,##0;[Red]\-#,##0;">
                  <c:v>1638</c:v>
                </c:pt>
                <c:pt idx="8" formatCode="#,##0;[Red]\-#,##0;">
                  <c:v>930</c:v>
                </c:pt>
              </c:numCache>
            </c:numRef>
          </c:val>
          <c:extLst>
            <c:ext xmlns:c16="http://schemas.microsoft.com/office/drawing/2014/chart" uri="{C3380CC4-5D6E-409C-BE32-E72D297353CC}">
              <c16:uniqueId val="{00000007-11AC-49BB-9908-4F553CBB7293}"/>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都道府県別必要量との比較!$E$252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(都道府県別必要量との比較!$F$251,都道府県別必要量との比較!$H$251:$M$251,都道府県別必要量との比較!$P$251:$Q$251)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(都道府県別必要量との比較!$F$252,都道府県別必要量との比較!$H$252:$M$252,都道府県別必要量との比較!$P$252:$Q$252)</c:f>
              <c:numCache>
                <c:formatCode>#,##0_);[Red]\(#,##0\)</c:formatCode>
                <c:ptCount val="9"/>
                <c:pt idx="0" formatCode="#,##0;[Red]\-#,##0;">
                  <c:v>13599</c:v>
                </c:pt>
                <c:pt idx="1">
                  <c:v>13353</c:v>
                </c:pt>
                <c:pt idx="2">
                  <c:v>12421</c:v>
                </c:pt>
                <c:pt idx="3">
                  <c:v>12085</c:v>
                </c:pt>
                <c:pt idx="4">
                  <c:v>12060</c:v>
                </c:pt>
                <c:pt idx="5">
                  <c:v>11850</c:v>
                </c:pt>
                <c:pt idx="6" formatCode="#,##0;[Red]\-#,##0;">
                  <c:v>11659</c:v>
                </c:pt>
                <c:pt idx="7" formatCode="#,##0;[Red]\-#,##0;">
                  <c:v>11344</c:v>
                </c:pt>
                <c:pt idx="8" formatCode="#,##0;[Red]\-#,##0;">
                  <c:v>9557</c:v>
                </c:pt>
              </c:numCache>
            </c:numRef>
          </c:val>
          <c:smooth val="0"/>
          <c:extLst>
            <c:ext xmlns:c16="http://schemas.microsoft.com/office/drawing/2014/chart" uri="{C3380CC4-5D6E-409C-BE32-E72D297353CC}">
              <c16:uniqueId val="{00000008-11AC-49BB-9908-4F553CBB7293}"/>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都道府県別必要量との比較!$E$271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(都道府県別必要量との比較!$F$266,都道府県別必要量との比較!$H$266:$M$266,都道府県別必要量との比較!$P$266:$Q$266)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(都道府県別必要量との比較!$F$271,都道府県別必要量との比較!$H$271:$M$271,都道府県別必要量との比較!$P$271:$Q$271)</c:f>
              <c:numCache>
                <c:formatCode>#,##0_);[Red]\(#,##0\)</c:formatCode>
                <c:ptCount val="9"/>
                <c:pt idx="0" formatCode="#,##0;[Red]\-#,##0;">
                  <c:v>4498</c:v>
                </c:pt>
                <c:pt idx="1">
                  <c:v>4702</c:v>
                </c:pt>
                <c:pt idx="2">
                  <c:v>4412</c:v>
                </c:pt>
                <c:pt idx="3">
                  <c:v>3811</c:v>
                </c:pt>
                <c:pt idx="4">
                  <c:v>3710</c:v>
                </c:pt>
                <c:pt idx="5">
                  <c:v>3632</c:v>
                </c:pt>
                <c:pt idx="6" formatCode="#,##0;[Red]\-#,##0;">
                  <c:v>3504</c:v>
                </c:pt>
                <c:pt idx="7" formatCode="#,##0;[Red]\-#,##0;">
                  <c:v>3664</c:v>
                </c:pt>
                <c:pt idx="8" formatCode="#,##0;[Red]\-#,##0;">
                  <c:v>3050</c:v>
                </c:pt>
              </c:numCache>
            </c:numRef>
          </c:val>
          <c:extLst>
            <c:ext xmlns:c16="http://schemas.microsoft.com/office/drawing/2014/chart" uri="{C3380CC4-5D6E-409C-BE32-E72D297353CC}">
              <c16:uniqueId val="{00000000-F457-4AF2-855A-991372F974FF}"/>
            </c:ext>
          </c:extLst>
        </c:ser>
        <c:ser>
          <c:idx val="2"/>
          <c:order val="2"/>
          <c:tx>
            <c:strRef>
              <c:f>都道府県別必要量との比較!$E$270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(都道府県別必要量との比較!$F$266,都道府県別必要量との比較!$H$266:$M$266,都道府県別必要量との比較!$P$266:$Q$266)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(都道府県別必要量との比較!$F$270,都道府県別必要量との比較!$H$270:$M$270,都道府県別必要量との比較!$P$270:$Q$270)</c:f>
              <c:numCache>
                <c:formatCode>#,##0_);[Red]\(#,##0\)</c:formatCode>
                <c:ptCount val="9"/>
                <c:pt idx="0" formatCode="#,##0;[Red]\-#,##0;">
                  <c:v>1300</c:v>
                </c:pt>
                <c:pt idx="1">
                  <c:v>1836</c:v>
                </c:pt>
                <c:pt idx="2">
                  <c:v>2015</c:v>
                </c:pt>
                <c:pt idx="3">
                  <c:v>2137</c:v>
                </c:pt>
                <c:pt idx="4">
                  <c:v>2162</c:v>
                </c:pt>
                <c:pt idx="5">
                  <c:v>2279</c:v>
                </c:pt>
                <c:pt idx="6" formatCode="#,##0;[Red]\-#,##0;">
                  <c:v>2323</c:v>
                </c:pt>
                <c:pt idx="7" formatCode="#,##0;[Red]\-#,##0;">
                  <c:v>2346</c:v>
                </c:pt>
                <c:pt idx="8" formatCode="#,##0;[Red]\-#,##0;">
                  <c:v>3694</c:v>
                </c:pt>
              </c:numCache>
            </c:numRef>
          </c:val>
          <c:extLst>
            <c:ext xmlns:c16="http://schemas.microsoft.com/office/drawing/2014/chart" uri="{C3380CC4-5D6E-409C-BE32-E72D297353CC}">
              <c16:uniqueId val="{00000001-F457-4AF2-855A-991372F974FF}"/>
            </c:ext>
          </c:extLst>
        </c:ser>
        <c:ser>
          <c:idx val="1"/>
          <c:order val="3"/>
          <c:tx>
            <c:strRef>
              <c:f>都道府県別必要量との比較!$E$269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F457-4AF2-855A-991372F974FF}"/>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F457-4AF2-855A-991372F974FF}"/>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(都道府県別必要量との比較!$F$266,都道府県別必要量との比較!$H$266:$M$266,都道府県別必要量との比較!$P$266:$Q$266)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(都道府県別必要量との比較!$F$269,都道府県別必要量との比較!$H$269:$M$269,都道府県別必要量との比較!$P$269:$Q$269)</c:f>
              <c:numCache>
                <c:formatCode>#,##0_);[Red]\(#,##0\)</c:formatCode>
                <c:ptCount val="9"/>
                <c:pt idx="0" formatCode="#,##0;[Red]\-#,##0;">
                  <c:v>6075</c:v>
                </c:pt>
                <c:pt idx="1">
                  <c:v>5504</c:v>
                </c:pt>
                <c:pt idx="2">
                  <c:v>5274</c:v>
                </c:pt>
                <c:pt idx="3">
                  <c:v>5070</c:v>
                </c:pt>
                <c:pt idx="4">
                  <c:v>4959</c:v>
                </c:pt>
                <c:pt idx="5">
                  <c:v>5104</c:v>
                </c:pt>
                <c:pt idx="6" formatCode="#,##0;[Red]\-#,##0;">
                  <c:v>4981</c:v>
                </c:pt>
                <c:pt idx="7" formatCode="#,##0;[Red]\-#,##0;">
                  <c:v>4852</c:v>
                </c:pt>
                <c:pt idx="8" formatCode="#,##0;[Red]\-#,##0;">
                  <c:v>3930</c:v>
                </c:pt>
              </c:numCache>
            </c:numRef>
          </c:val>
          <c:extLst>
            <c:ext xmlns:c16="http://schemas.microsoft.com/office/drawing/2014/chart" uri="{C3380CC4-5D6E-409C-BE32-E72D297353CC}">
              <c16:uniqueId val="{00000006-F457-4AF2-855A-991372F974FF}"/>
            </c:ext>
          </c:extLst>
        </c:ser>
        <c:ser>
          <c:idx val="0"/>
          <c:order val="4"/>
          <c:tx>
            <c:strRef>
              <c:f>都道府県別必要量との比較!$E$268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(都道府県別必要量との比較!$F$266,都道府県別必要量との比較!$H$266:$M$266,都道府県別必要量との比較!$P$266:$Q$266)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(都道府県別必要量との比較!$F$268,都道府県別必要量との比較!$H$268:$M$268,都道府県別必要量との比較!$P$268:$Q$268)</c:f>
              <c:numCache>
                <c:formatCode>#,##0_);[Red]\(#,##0\)</c:formatCode>
                <c:ptCount val="9"/>
                <c:pt idx="0" formatCode="#,##0;[Red]\-#,##0;">
                  <c:v>2495</c:v>
                </c:pt>
                <c:pt idx="1">
                  <c:v>2493</c:v>
                </c:pt>
                <c:pt idx="2">
                  <c:v>2468</c:v>
                </c:pt>
                <c:pt idx="3">
                  <c:v>2501</c:v>
                </c:pt>
                <c:pt idx="4">
                  <c:v>2515</c:v>
                </c:pt>
                <c:pt idx="5">
                  <c:v>2256</c:v>
                </c:pt>
                <c:pt idx="6" formatCode="#,##0;[Red]\-#,##0;">
                  <c:v>2246</c:v>
                </c:pt>
                <c:pt idx="7" formatCode="#,##0;[Red]\-#,##0;">
                  <c:v>2387</c:v>
                </c:pt>
                <c:pt idx="8" formatCode="#,##0;[Red]\-#,##0;">
                  <c:v>1225</c:v>
                </c:pt>
              </c:numCache>
            </c:numRef>
          </c:val>
          <c:extLst>
            <c:ext xmlns:c16="http://schemas.microsoft.com/office/drawing/2014/chart" uri="{C3380CC4-5D6E-409C-BE32-E72D297353CC}">
              <c16:uniqueId val="{00000007-F457-4AF2-855A-991372F974FF}"/>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都道府県別必要量との比較!$E$267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(都道府県別必要量との比較!$F$266,都道府県別必要量との比較!$H$266:$M$266,都道府県別必要量との比較!$P$266:$Q$266)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(都道府県別必要量との比較!$F$267,都道府県別必要量との比較!$H$267:$M$267,都道府県別必要量との比較!$P$267:$Q$267)</c:f>
              <c:numCache>
                <c:formatCode>#,##0_);[Red]\(#,##0\)</c:formatCode>
                <c:ptCount val="9"/>
                <c:pt idx="0" formatCode="#,##0;[Red]\-#,##0;">
                  <c:v>14368</c:v>
                </c:pt>
                <c:pt idx="1">
                  <c:v>14535</c:v>
                </c:pt>
                <c:pt idx="2">
                  <c:v>14169</c:v>
                </c:pt>
                <c:pt idx="3">
                  <c:v>13519</c:v>
                </c:pt>
                <c:pt idx="4">
                  <c:v>13346</c:v>
                </c:pt>
                <c:pt idx="5">
                  <c:v>13271</c:v>
                </c:pt>
                <c:pt idx="6" formatCode="#,##0;[Red]\-#,##0;">
                  <c:v>13054</c:v>
                </c:pt>
                <c:pt idx="7" formatCode="#,##0;[Red]\-#,##0;">
                  <c:v>13249</c:v>
                </c:pt>
                <c:pt idx="8" formatCode="#,##0;[Red]\-#,##0;">
                  <c:v>11899</c:v>
                </c:pt>
              </c:numCache>
            </c:numRef>
          </c:val>
          <c:smooth val="0"/>
          <c:extLst>
            <c:ext xmlns:c16="http://schemas.microsoft.com/office/drawing/2014/chart" uri="{C3380CC4-5D6E-409C-BE32-E72D297353CC}">
              <c16:uniqueId val="{00000008-F457-4AF2-855A-991372F974FF}"/>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都道府県別必要量との比較!$E$286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(都道府県別必要量との比較!$F$281,都道府県別必要量との比較!$H$281:$M$281,都道府県別必要量との比較!$P$281:$Q$281)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(都道府県別必要量との比較!$F$286,都道府県別必要量との比較!$H$286:$M$286,都道府県別必要量との比較!$P$286:$Q$286)</c:f>
              <c:numCache>
                <c:formatCode>#,##0_);[Red]\(#,##0\)</c:formatCode>
                <c:ptCount val="9"/>
                <c:pt idx="0" formatCode="#,##0;[Red]\-#,##0;">
                  <c:v>2586</c:v>
                </c:pt>
                <c:pt idx="1">
                  <c:v>2273</c:v>
                </c:pt>
                <c:pt idx="2">
                  <c:v>2041</c:v>
                </c:pt>
                <c:pt idx="3">
                  <c:v>1987</c:v>
                </c:pt>
                <c:pt idx="4">
                  <c:v>2115</c:v>
                </c:pt>
                <c:pt idx="5">
                  <c:v>1929</c:v>
                </c:pt>
                <c:pt idx="6" formatCode="#,##0;[Red]\-#,##0;">
                  <c:v>1955</c:v>
                </c:pt>
                <c:pt idx="7" formatCode="#,##0;[Red]\-#,##0;">
                  <c:v>1855</c:v>
                </c:pt>
                <c:pt idx="8" formatCode="#,##0;[Red]\-#,##0;">
                  <c:v>1634</c:v>
                </c:pt>
              </c:numCache>
            </c:numRef>
          </c:val>
          <c:extLst>
            <c:ext xmlns:c16="http://schemas.microsoft.com/office/drawing/2014/chart" uri="{C3380CC4-5D6E-409C-BE32-E72D297353CC}">
              <c16:uniqueId val="{00000000-0185-4D71-BFF2-447AC002FE83}"/>
            </c:ext>
          </c:extLst>
        </c:ser>
        <c:ser>
          <c:idx val="2"/>
          <c:order val="2"/>
          <c:tx>
            <c:strRef>
              <c:f>都道府県別必要量との比較!$E$285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(都道府県別必要量との比較!$F$281,都道府県別必要量との比較!$H$281:$M$281,都道府県別必要量との比較!$P$281:$Q$281)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(都道府県別必要量との比較!$F$285,都道府県別必要量との比較!$H$285:$M$285,都道府県別必要量との比較!$P$285:$Q$285)</c:f>
              <c:numCache>
                <c:formatCode>#,##0_);[Red]\(#,##0\)</c:formatCode>
                <c:ptCount val="9"/>
                <c:pt idx="0" formatCode="#,##0;[Red]\-#,##0;">
                  <c:v>1032</c:v>
                </c:pt>
                <c:pt idx="1">
                  <c:v>1540</c:v>
                </c:pt>
                <c:pt idx="2">
                  <c:v>1754</c:v>
                </c:pt>
                <c:pt idx="3">
                  <c:v>1682</c:v>
                </c:pt>
                <c:pt idx="4">
                  <c:v>1688</c:v>
                </c:pt>
                <c:pt idx="5">
                  <c:v>1896</c:v>
                </c:pt>
                <c:pt idx="6" formatCode="#,##0;[Red]\-#,##0;">
                  <c:v>1890</c:v>
                </c:pt>
                <c:pt idx="7" formatCode="#,##0;[Red]\-#,##0;">
                  <c:v>1977</c:v>
                </c:pt>
                <c:pt idx="8" formatCode="#,##0;[Red]\-#,##0;">
                  <c:v>2646</c:v>
                </c:pt>
              </c:numCache>
            </c:numRef>
          </c:val>
          <c:extLst>
            <c:ext xmlns:c16="http://schemas.microsoft.com/office/drawing/2014/chart" uri="{C3380CC4-5D6E-409C-BE32-E72D297353CC}">
              <c16:uniqueId val="{00000001-0185-4D71-BFF2-447AC002FE83}"/>
            </c:ext>
          </c:extLst>
        </c:ser>
        <c:ser>
          <c:idx val="1"/>
          <c:order val="3"/>
          <c:tx>
            <c:strRef>
              <c:f>都道府県別必要量との比較!$E$284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0185-4D71-BFF2-447AC002FE83}"/>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0185-4D71-BFF2-447AC002FE83}"/>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(都道府県別必要量との比較!$F$281,都道府県別必要量との比較!$H$281:$M$281,都道府県別必要量との比較!$P$281:$Q$281)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(都道府県別必要量との比較!$F$284,都道府県別必要量との比較!$H$284:$M$284,都道府県別必要量との比較!$P$284:$Q$284)</c:f>
              <c:numCache>
                <c:formatCode>#,##0_);[Red]\(#,##0\)</c:formatCode>
                <c:ptCount val="9"/>
                <c:pt idx="0" formatCode="#,##0;[Red]\-#,##0;">
                  <c:v>4382</c:v>
                </c:pt>
                <c:pt idx="1">
                  <c:v>4049</c:v>
                </c:pt>
                <c:pt idx="2">
                  <c:v>3844</c:v>
                </c:pt>
                <c:pt idx="3">
                  <c:v>4141</c:v>
                </c:pt>
                <c:pt idx="4">
                  <c:v>3970</c:v>
                </c:pt>
                <c:pt idx="5">
                  <c:v>3787</c:v>
                </c:pt>
                <c:pt idx="6" formatCode="#,##0;[Red]\-#,##0;">
                  <c:v>3649</c:v>
                </c:pt>
                <c:pt idx="7" formatCode="#,##0;[Red]\-#,##0;">
                  <c:v>3556</c:v>
                </c:pt>
                <c:pt idx="8" formatCode="#,##0;[Red]\-#,##0;">
                  <c:v>2576</c:v>
                </c:pt>
              </c:numCache>
            </c:numRef>
          </c:val>
          <c:extLst>
            <c:ext xmlns:c16="http://schemas.microsoft.com/office/drawing/2014/chart" uri="{C3380CC4-5D6E-409C-BE32-E72D297353CC}">
              <c16:uniqueId val="{00000006-0185-4D71-BFF2-447AC002FE83}"/>
            </c:ext>
          </c:extLst>
        </c:ser>
        <c:ser>
          <c:idx val="0"/>
          <c:order val="4"/>
          <c:tx>
            <c:strRef>
              <c:f>都道府県別必要量との比較!$E$283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(都道府県別必要量との比較!$F$281,都道府県別必要量との比較!$H$281:$M$281,都道府県別必要量との比較!$P$281:$Q$281)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(都道府県別必要量との比較!$F$283,都道府県別必要量との比較!$H$283:$M$283,都道府県別必要量との比較!$P$283:$Q$283)</c:f>
              <c:numCache>
                <c:formatCode>#,##0_);[Red]\(#,##0\)</c:formatCode>
                <c:ptCount val="9"/>
                <c:pt idx="0" formatCode="#,##0;[Red]\-#,##0;">
                  <c:v>1388</c:v>
                </c:pt>
                <c:pt idx="1">
                  <c:v>1204</c:v>
                </c:pt>
                <c:pt idx="2">
                  <c:v>1243</c:v>
                </c:pt>
                <c:pt idx="3">
                  <c:v>926</c:v>
                </c:pt>
                <c:pt idx="4">
                  <c:v>926</c:v>
                </c:pt>
                <c:pt idx="5">
                  <c:v>934</c:v>
                </c:pt>
                <c:pt idx="6" formatCode="#,##0;[Red]\-#,##0;">
                  <c:v>902</c:v>
                </c:pt>
                <c:pt idx="7" formatCode="#,##0;[Red]\-#,##0;">
                  <c:v>936</c:v>
                </c:pt>
                <c:pt idx="8" formatCode="#,##0;[Red]\-#,##0;">
                  <c:v>735</c:v>
                </c:pt>
              </c:numCache>
            </c:numRef>
          </c:val>
          <c:extLst>
            <c:ext xmlns:c16="http://schemas.microsoft.com/office/drawing/2014/chart" uri="{C3380CC4-5D6E-409C-BE32-E72D297353CC}">
              <c16:uniqueId val="{00000007-0185-4D71-BFF2-447AC002FE83}"/>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都道府県別必要量との比較!$E$282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(都道府県別必要量との比較!$F$281,都道府県別必要量との比較!$H$281:$M$281,都道府県別必要量との比較!$P$281:$Q$281)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(都道府県別必要量との比較!$F$282,都道府県別必要量との比較!$H$282:$M$282,都道府県別必要量との比較!$P$282:$Q$282)</c:f>
              <c:numCache>
                <c:formatCode>#,##0_);[Red]\(#,##0\)</c:formatCode>
                <c:ptCount val="9"/>
                <c:pt idx="0" formatCode="#,##0;[Red]\-#,##0;">
                  <c:v>9388</c:v>
                </c:pt>
                <c:pt idx="1">
                  <c:v>9066</c:v>
                </c:pt>
                <c:pt idx="2">
                  <c:v>8882</c:v>
                </c:pt>
                <c:pt idx="3">
                  <c:v>8736</c:v>
                </c:pt>
                <c:pt idx="4">
                  <c:v>8699</c:v>
                </c:pt>
                <c:pt idx="5">
                  <c:v>8546</c:v>
                </c:pt>
                <c:pt idx="6" formatCode="#,##0;[Red]\-#,##0;">
                  <c:v>8396</c:v>
                </c:pt>
                <c:pt idx="7" formatCode="#,##0;[Red]\-#,##0;">
                  <c:v>8324</c:v>
                </c:pt>
                <c:pt idx="8" formatCode="#,##0;[Red]\-#,##0;">
                  <c:v>7591</c:v>
                </c:pt>
              </c:numCache>
            </c:numRef>
          </c:val>
          <c:smooth val="0"/>
          <c:extLst>
            <c:ext xmlns:c16="http://schemas.microsoft.com/office/drawing/2014/chart" uri="{C3380CC4-5D6E-409C-BE32-E72D297353CC}">
              <c16:uniqueId val="{00000008-0185-4D71-BFF2-447AC002FE83}"/>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都道府県別必要量との比較!$E$31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(都道府県別必要量との比較!$F$26,都道府県別必要量との比較!$H$26:$M$26,都道府県別必要量との比較!$P$26:$Q$26)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(都道府県別必要量との比較!$F$31,都道府県別必要量との比較!$H$31:$M$31,都道府県別必要量との比較!$P$31:$Q$31)</c:f>
              <c:numCache>
                <c:formatCode>#,##0_);[Red]\(#,##0\)</c:formatCode>
                <c:ptCount val="9"/>
                <c:pt idx="0" formatCode="#,##0;[Red]\-#,##0;">
                  <c:v>26801</c:v>
                </c:pt>
                <c:pt idx="1">
                  <c:v>26231</c:v>
                </c:pt>
                <c:pt idx="2">
                  <c:v>25369</c:v>
                </c:pt>
                <c:pt idx="3">
                  <c:v>24041</c:v>
                </c:pt>
                <c:pt idx="4">
                  <c:v>24405</c:v>
                </c:pt>
                <c:pt idx="5">
                  <c:v>23811</c:v>
                </c:pt>
                <c:pt idx="6" formatCode="#,##0;[Red]\-#,##0;">
                  <c:v>23226</c:v>
                </c:pt>
                <c:pt idx="7" formatCode="#,##0;[Red]\-#,##0;">
                  <c:v>22466</c:v>
                </c:pt>
                <c:pt idx="8" formatCode="#,##0;[Red]\-#,##0;">
                  <c:v>23483</c:v>
                </c:pt>
              </c:numCache>
            </c:numRef>
          </c:val>
          <c:extLst>
            <c:ext xmlns:c16="http://schemas.microsoft.com/office/drawing/2014/chart" uri="{C3380CC4-5D6E-409C-BE32-E72D297353CC}">
              <c16:uniqueId val="{00000000-FDD1-4D46-93CB-751CFA5F09C4}"/>
            </c:ext>
          </c:extLst>
        </c:ser>
        <c:ser>
          <c:idx val="2"/>
          <c:order val="2"/>
          <c:tx>
            <c:strRef>
              <c:f>都道府県別必要量との比較!$E$30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(都道府県別必要量との比較!$F$26,都道府県別必要量との比較!$H$26:$M$26,都道府県別必要量との比較!$P$26:$Q$26)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(都道府県別必要量との比較!$F$30,都道府県別必要量との比較!$H$30:$M$30,都道府県別必要量との比較!$P$30:$Q$30)</c:f>
              <c:numCache>
                <c:formatCode>#,##0_);[Red]\(#,##0\)</c:formatCode>
                <c:ptCount val="9"/>
                <c:pt idx="0" formatCode="#,##0;[Red]\-#,##0;">
                  <c:v>5899</c:v>
                </c:pt>
                <c:pt idx="1">
                  <c:v>7395</c:v>
                </c:pt>
                <c:pt idx="2">
                  <c:v>8431</c:v>
                </c:pt>
                <c:pt idx="3">
                  <c:v>8382</c:v>
                </c:pt>
                <c:pt idx="4">
                  <c:v>8549</c:v>
                </c:pt>
                <c:pt idx="5">
                  <c:v>8794</c:v>
                </c:pt>
                <c:pt idx="6" formatCode="#,##0;[Red]\-#,##0;">
                  <c:v>9217</c:v>
                </c:pt>
                <c:pt idx="7" formatCode="#,##0;[Red]\-#,##0;">
                  <c:v>9249</c:v>
                </c:pt>
                <c:pt idx="8" formatCode="#,##0;[Red]\-#,##0;">
                  <c:v>20431</c:v>
                </c:pt>
              </c:numCache>
            </c:numRef>
          </c:val>
          <c:extLst>
            <c:ext xmlns:c16="http://schemas.microsoft.com/office/drawing/2014/chart" uri="{C3380CC4-5D6E-409C-BE32-E72D297353CC}">
              <c16:uniqueId val="{00000001-FDD1-4D46-93CB-751CFA5F09C4}"/>
            </c:ext>
          </c:extLst>
        </c:ser>
        <c:ser>
          <c:idx val="1"/>
          <c:order val="3"/>
          <c:tx>
            <c:strRef>
              <c:f>都道府県別必要量との比較!$E$29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FDD1-4D46-93CB-751CFA5F09C4}"/>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FDD1-4D46-93CB-751CFA5F09C4}"/>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(都道府県別必要量との比較!$F$26,都道府県別必要量との比較!$H$26:$M$26,都道府県別必要量との比較!$P$26:$Q$26)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(都道府県別必要量との比較!$F$29,都道府県別必要量との比較!$H$29:$M$29,都道府県別必要量との比較!$P$29:$Q$29)</c:f>
              <c:numCache>
                <c:formatCode>#,##0_);[Red]\(#,##0\)</c:formatCode>
                <c:ptCount val="9"/>
                <c:pt idx="0" formatCode="#,##0;[Red]\-#,##0;">
                  <c:v>36851</c:v>
                </c:pt>
                <c:pt idx="1">
                  <c:v>36803</c:v>
                </c:pt>
                <c:pt idx="2">
                  <c:v>34536</c:v>
                </c:pt>
                <c:pt idx="3">
                  <c:v>34190</c:v>
                </c:pt>
                <c:pt idx="4">
                  <c:v>34284</c:v>
                </c:pt>
                <c:pt idx="5">
                  <c:v>33009</c:v>
                </c:pt>
                <c:pt idx="6" formatCode="#,##0;[Red]\-#,##0;">
                  <c:v>32379</c:v>
                </c:pt>
                <c:pt idx="7" formatCode="#,##0;[Red]\-#,##0;">
                  <c:v>31648</c:v>
                </c:pt>
                <c:pt idx="8" formatCode="#,##0;[Red]\-#,##0;">
                  <c:v>21926</c:v>
                </c:pt>
              </c:numCache>
            </c:numRef>
          </c:val>
          <c:extLst>
            <c:ext xmlns:c16="http://schemas.microsoft.com/office/drawing/2014/chart" uri="{C3380CC4-5D6E-409C-BE32-E72D297353CC}">
              <c16:uniqueId val="{00000006-FDD1-4D46-93CB-751CFA5F09C4}"/>
            </c:ext>
          </c:extLst>
        </c:ser>
        <c:ser>
          <c:idx val="0"/>
          <c:order val="4"/>
          <c:tx>
            <c:strRef>
              <c:f>都道府県別必要量との比較!$E$28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(都道府県別必要量との比較!$F$26,都道府県別必要量との比較!$H$26:$M$26,都道府県別必要量との比較!$P$26:$Q$26)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(都道府県別必要量との比較!$F$28,都道府県別必要量との比較!$H$28:$M$28,都道府県別必要量との比較!$P$28:$Q$28)</c:f>
              <c:numCache>
                <c:formatCode>#,##0_);[Red]\(#,##0\)</c:formatCode>
                <c:ptCount val="9"/>
                <c:pt idx="0" formatCode="#,##0;[Red]\-#,##0;">
                  <c:v>7778</c:v>
                </c:pt>
                <c:pt idx="1">
                  <c:v>5823</c:v>
                </c:pt>
                <c:pt idx="2">
                  <c:v>6799</c:v>
                </c:pt>
                <c:pt idx="3">
                  <c:v>6001</c:v>
                </c:pt>
                <c:pt idx="4">
                  <c:v>5907</c:v>
                </c:pt>
                <c:pt idx="5">
                  <c:v>6340</c:v>
                </c:pt>
                <c:pt idx="6" formatCode="#,##0;[Red]\-#,##0;">
                  <c:v>6587</c:v>
                </c:pt>
                <c:pt idx="7" formatCode="#,##0;[Red]\-#,##0;">
                  <c:v>6919</c:v>
                </c:pt>
                <c:pt idx="8" formatCode="#,##0;[Red]\-#,##0;">
                  <c:v>7350</c:v>
                </c:pt>
              </c:numCache>
            </c:numRef>
          </c:val>
          <c:extLst>
            <c:ext xmlns:c16="http://schemas.microsoft.com/office/drawing/2014/chart" uri="{C3380CC4-5D6E-409C-BE32-E72D297353CC}">
              <c16:uniqueId val="{00000007-FDD1-4D46-93CB-751CFA5F09C4}"/>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都道府県別必要量との比較!$E$27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(都道府県別必要量との比較!$F$26,都道府県別必要量との比較!$H$26:$M$26,都道府県別必要量との比較!$P$26:$Q$26)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(都道府県別必要量との比較!$F$27,都道府県別必要量との比較!$H$27:$M$27,都道府県別必要量との比較!$P$27:$Q$27)</c:f>
              <c:numCache>
                <c:formatCode>#,##0_);[Red]\(#,##0\)</c:formatCode>
                <c:ptCount val="9"/>
                <c:pt idx="0" formatCode="#,##0;[Red]\-#,##0;">
                  <c:v>77329</c:v>
                </c:pt>
                <c:pt idx="1">
                  <c:v>76252</c:v>
                </c:pt>
                <c:pt idx="2">
                  <c:v>75135</c:v>
                </c:pt>
                <c:pt idx="3">
                  <c:v>72614</c:v>
                </c:pt>
                <c:pt idx="4">
                  <c:v>73145</c:v>
                </c:pt>
                <c:pt idx="5">
                  <c:v>71954</c:v>
                </c:pt>
                <c:pt idx="6" formatCode="#,##0;[Red]\-#,##0;">
                  <c:v>71409</c:v>
                </c:pt>
                <c:pt idx="7" formatCode="#,##0;[Red]\-#,##0;">
                  <c:v>70282</c:v>
                </c:pt>
                <c:pt idx="8" formatCode="#,##0;[Red]\-#,##0;">
                  <c:v>73190</c:v>
                </c:pt>
              </c:numCache>
            </c:numRef>
          </c:val>
          <c:smooth val="0"/>
          <c:extLst>
            <c:ext xmlns:c16="http://schemas.microsoft.com/office/drawing/2014/chart" uri="{C3380CC4-5D6E-409C-BE32-E72D297353CC}">
              <c16:uniqueId val="{00000008-FDD1-4D46-93CB-751CFA5F09C4}"/>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都道府県別必要量との比較!$E$301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(都道府県別必要量との比較!$F$296,都道府県別必要量との比較!$H$296:$M$296,都道府県別必要量との比較!$P$296:$Q$296)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(都道府県別必要量との比較!$F$301,都道府県別必要量との比較!$H$301:$M$301,都道府県別必要量との比較!$P$301:$Q$301)</c:f>
              <c:numCache>
                <c:formatCode>#,##0_);[Red]\(#,##0\)</c:formatCode>
                <c:ptCount val="9"/>
                <c:pt idx="0" formatCode="#,##0;[Red]\-#,##0;">
                  <c:v>2299</c:v>
                </c:pt>
                <c:pt idx="1">
                  <c:v>2245</c:v>
                </c:pt>
                <c:pt idx="2">
                  <c:v>1887</c:v>
                </c:pt>
                <c:pt idx="3">
                  <c:v>2076</c:v>
                </c:pt>
                <c:pt idx="4">
                  <c:v>2079</c:v>
                </c:pt>
                <c:pt idx="5">
                  <c:v>2163</c:v>
                </c:pt>
                <c:pt idx="6" formatCode="#,##0;[Red]\-#,##0;">
                  <c:v>2090</c:v>
                </c:pt>
                <c:pt idx="7" formatCode="#,##0;[Red]\-#,##0;">
                  <c:v>2044</c:v>
                </c:pt>
                <c:pt idx="8" formatCode="#,##0;[Red]\-#,##0;">
                  <c:v>1780</c:v>
                </c:pt>
              </c:numCache>
            </c:numRef>
          </c:val>
          <c:extLst>
            <c:ext xmlns:c16="http://schemas.microsoft.com/office/drawing/2014/chart" uri="{C3380CC4-5D6E-409C-BE32-E72D297353CC}">
              <c16:uniqueId val="{00000000-F087-4132-9A54-9DE90117B6BD}"/>
            </c:ext>
          </c:extLst>
        </c:ser>
        <c:ser>
          <c:idx val="2"/>
          <c:order val="2"/>
          <c:tx>
            <c:strRef>
              <c:f>都道府県別必要量との比較!$E$300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(都道府県別必要量との比較!$F$296,都道府県別必要量との比較!$H$296:$M$296,都道府県別必要量との比較!$P$296:$Q$296)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(都道府県別必要量との比較!$F$300,都道府県別必要量との比較!$H$300:$M$300,都道府県別必要量との比較!$P$300:$Q$300)</c:f>
              <c:numCache>
                <c:formatCode>#,##0_);[Red]\(#,##0\)</c:formatCode>
                <c:ptCount val="9"/>
                <c:pt idx="0" formatCode="#,##0;[Red]\-#,##0;">
                  <c:v>1210</c:v>
                </c:pt>
                <c:pt idx="1">
                  <c:v>1369</c:v>
                </c:pt>
                <c:pt idx="2">
                  <c:v>1978</c:v>
                </c:pt>
                <c:pt idx="3">
                  <c:v>2052</c:v>
                </c:pt>
                <c:pt idx="4">
                  <c:v>1946</c:v>
                </c:pt>
                <c:pt idx="5">
                  <c:v>2133</c:v>
                </c:pt>
                <c:pt idx="6" formatCode="#,##0;[Red]\-#,##0;">
                  <c:v>1970</c:v>
                </c:pt>
                <c:pt idx="7" formatCode="#,##0;[Red]\-#,##0;">
                  <c:v>1878</c:v>
                </c:pt>
                <c:pt idx="8" formatCode="#,##0;[Red]\-#,##0;">
                  <c:v>2566</c:v>
                </c:pt>
              </c:numCache>
            </c:numRef>
          </c:val>
          <c:extLst>
            <c:ext xmlns:c16="http://schemas.microsoft.com/office/drawing/2014/chart" uri="{C3380CC4-5D6E-409C-BE32-E72D297353CC}">
              <c16:uniqueId val="{00000001-F087-4132-9A54-9DE90117B6BD}"/>
            </c:ext>
          </c:extLst>
        </c:ser>
        <c:ser>
          <c:idx val="1"/>
          <c:order val="3"/>
          <c:tx>
            <c:strRef>
              <c:f>都道府県別必要量との比較!$E$299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F087-4132-9A54-9DE90117B6BD}"/>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F087-4132-9A54-9DE90117B6BD}"/>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(都道府県別必要量との比較!$F$296,都道府県別必要量との比較!$H$296:$M$296,都道府県別必要量との比較!$P$296:$Q$296)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(都道府県別必要量との比較!$F$299,都道府県別必要量との比較!$H$299:$M$299,都道府県別必要量との比較!$P$299:$Q$299)</c:f>
              <c:numCache>
                <c:formatCode>#,##0_);[Red]\(#,##0\)</c:formatCode>
                <c:ptCount val="9"/>
                <c:pt idx="0" formatCode="#,##0;[Red]\-#,##0;">
                  <c:v>3848</c:v>
                </c:pt>
                <c:pt idx="1">
                  <c:v>3739</c:v>
                </c:pt>
                <c:pt idx="2">
                  <c:v>3381</c:v>
                </c:pt>
                <c:pt idx="3">
                  <c:v>3307</c:v>
                </c:pt>
                <c:pt idx="4">
                  <c:v>3432</c:v>
                </c:pt>
                <c:pt idx="5">
                  <c:v>3423</c:v>
                </c:pt>
                <c:pt idx="6" formatCode="#,##0;[Red]\-#,##0;">
                  <c:v>3583</c:v>
                </c:pt>
                <c:pt idx="7" formatCode="#,##0;[Red]\-#,##0;">
                  <c:v>3473</c:v>
                </c:pt>
                <c:pt idx="8" formatCode="#,##0;[Red]\-#,##0;">
                  <c:v>2028</c:v>
                </c:pt>
              </c:numCache>
            </c:numRef>
          </c:val>
          <c:extLst>
            <c:ext xmlns:c16="http://schemas.microsoft.com/office/drawing/2014/chart" uri="{C3380CC4-5D6E-409C-BE32-E72D297353CC}">
              <c16:uniqueId val="{00000006-F087-4132-9A54-9DE90117B6BD}"/>
            </c:ext>
          </c:extLst>
        </c:ser>
        <c:ser>
          <c:idx val="0"/>
          <c:order val="4"/>
          <c:tx>
            <c:strRef>
              <c:f>都道府県別必要量との比較!$E$298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(都道府県別必要量との比較!$F$296,都道府県別必要量との比較!$H$296:$M$296,都道府県別必要量との比較!$P$296:$Q$296)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(都道府県別必要量との比較!$F$298,都道府県別必要量との比較!$H$298:$M$298,都道府県別必要量との比較!$P$298:$Q$298)</c:f>
              <c:numCache>
                <c:formatCode>#,##0_);[Red]\(#,##0\)</c:formatCode>
                <c:ptCount val="9"/>
                <c:pt idx="0" formatCode="#,##0;[Red]\-#,##0;">
                  <c:v>1182</c:v>
                </c:pt>
                <c:pt idx="1">
                  <c:v>1149</c:v>
                </c:pt>
                <c:pt idx="2">
                  <c:v>1221</c:v>
                </c:pt>
                <c:pt idx="3">
                  <c:v>980</c:v>
                </c:pt>
                <c:pt idx="4">
                  <c:v>920</c:v>
                </c:pt>
                <c:pt idx="5">
                  <c:v>762</c:v>
                </c:pt>
                <c:pt idx="6" formatCode="#,##0;[Red]\-#,##0;">
                  <c:v>724</c:v>
                </c:pt>
                <c:pt idx="7" formatCode="#,##0;[Red]\-#,##0;">
                  <c:v>777</c:v>
                </c:pt>
                <c:pt idx="8" formatCode="#,##0;[Red]\-#,##0;">
                  <c:v>535</c:v>
                </c:pt>
              </c:numCache>
            </c:numRef>
          </c:val>
          <c:extLst>
            <c:ext xmlns:c16="http://schemas.microsoft.com/office/drawing/2014/chart" uri="{C3380CC4-5D6E-409C-BE32-E72D297353CC}">
              <c16:uniqueId val="{00000007-F087-4132-9A54-9DE90117B6BD}"/>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都道府県別必要量との比較!$E$297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(都道府県別必要量との比較!$F$296,都道府県別必要量との比較!$H$296:$M$296,都道府県別必要量との比較!$P$296:$Q$296)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(都道府県別必要量との比較!$F$297,都道府県別必要量との比較!$H$297:$M$297,都道府県別必要量との比較!$P$297:$Q$297)</c:f>
              <c:numCache>
                <c:formatCode>#,##0_);[Red]\(#,##0\)</c:formatCode>
                <c:ptCount val="9"/>
                <c:pt idx="0" formatCode="#,##0;[Red]\-#,##0;">
                  <c:v>8539</c:v>
                </c:pt>
                <c:pt idx="1">
                  <c:v>8502</c:v>
                </c:pt>
                <c:pt idx="2">
                  <c:v>8467</c:v>
                </c:pt>
                <c:pt idx="3">
                  <c:v>8415</c:v>
                </c:pt>
                <c:pt idx="4">
                  <c:v>8377</c:v>
                </c:pt>
                <c:pt idx="5">
                  <c:v>8481</c:v>
                </c:pt>
                <c:pt idx="6" formatCode="#,##0;[Red]\-#,##0;">
                  <c:v>8367</c:v>
                </c:pt>
                <c:pt idx="7" formatCode="#,##0;[Red]\-#,##0;">
                  <c:v>8172</c:v>
                </c:pt>
                <c:pt idx="8" formatCode="#,##0;[Red]\-#,##0;">
                  <c:v>6909</c:v>
                </c:pt>
              </c:numCache>
            </c:numRef>
          </c:val>
          <c:smooth val="0"/>
          <c:extLst>
            <c:ext xmlns:c16="http://schemas.microsoft.com/office/drawing/2014/chart" uri="{C3380CC4-5D6E-409C-BE32-E72D297353CC}">
              <c16:uniqueId val="{00000008-F087-4132-9A54-9DE90117B6BD}"/>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都道府県別必要量との比較!$E$316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(都道府県別必要量との比較!$F$311,都道府県別必要量との比較!$H$311:$M$311,都道府県別必要量との比較!$P$311:$Q$311)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(都道府県別必要量との比較!$F$316,都道府県別必要量との比較!$H$316:$M$316,都道府県別必要量との比較!$P$316:$Q$316)</c:f>
              <c:numCache>
                <c:formatCode>#,##0_);[Red]\(#,##0\)</c:formatCode>
                <c:ptCount val="9"/>
                <c:pt idx="0" formatCode="#,##0;[Red]\-#,##0;">
                  <c:v>3836</c:v>
                </c:pt>
                <c:pt idx="1">
                  <c:v>4379</c:v>
                </c:pt>
                <c:pt idx="2">
                  <c:v>4198</c:v>
                </c:pt>
                <c:pt idx="3">
                  <c:v>4074</c:v>
                </c:pt>
                <c:pt idx="4">
                  <c:v>3791</c:v>
                </c:pt>
                <c:pt idx="5">
                  <c:v>3657</c:v>
                </c:pt>
                <c:pt idx="6" formatCode="#,##0;[Red]\-#,##0;">
                  <c:v>3352</c:v>
                </c:pt>
                <c:pt idx="7" formatCode="#,##0;[Red]\-#,##0;">
                  <c:v>3230</c:v>
                </c:pt>
                <c:pt idx="8" formatCode="#,##0;[Red]\-#,##0;">
                  <c:v>3260</c:v>
                </c:pt>
              </c:numCache>
            </c:numRef>
          </c:val>
          <c:extLst>
            <c:ext xmlns:c16="http://schemas.microsoft.com/office/drawing/2014/chart" uri="{C3380CC4-5D6E-409C-BE32-E72D297353CC}">
              <c16:uniqueId val="{00000000-A057-4161-B762-8D2A8C861348}"/>
            </c:ext>
          </c:extLst>
        </c:ser>
        <c:ser>
          <c:idx val="2"/>
          <c:order val="2"/>
          <c:tx>
            <c:strRef>
              <c:f>都道府県別必要量との比較!$E$315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(都道府県別必要量との比較!$F$311,都道府県別必要量との比較!$H$311:$M$311,都道府県別必要量との比較!$P$311:$Q$311)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(都道府県別必要量との比較!$F$315,都道府県別必要量との比較!$H$315:$M$315,都道府県別必要量との比較!$P$315:$Q$315)</c:f>
              <c:numCache>
                <c:formatCode>#,##0_);[Red]\(#,##0\)</c:formatCode>
                <c:ptCount val="9"/>
                <c:pt idx="0" formatCode="#,##0;[Red]\-#,##0;">
                  <c:v>2312</c:v>
                </c:pt>
                <c:pt idx="1">
                  <c:v>2774</c:v>
                </c:pt>
                <c:pt idx="2">
                  <c:v>3104</c:v>
                </c:pt>
                <c:pt idx="3">
                  <c:v>3240</c:v>
                </c:pt>
                <c:pt idx="4">
                  <c:v>3353</c:v>
                </c:pt>
                <c:pt idx="5">
                  <c:v>3399</c:v>
                </c:pt>
                <c:pt idx="6" formatCode="#,##0;[Red]\-#,##0;">
                  <c:v>3535</c:v>
                </c:pt>
                <c:pt idx="7" formatCode="#,##0;[Red]\-#,##0;">
                  <c:v>3626</c:v>
                </c:pt>
                <c:pt idx="8" formatCode="#,##0;[Red]\-#,##0;">
                  <c:v>5121</c:v>
                </c:pt>
              </c:numCache>
            </c:numRef>
          </c:val>
          <c:extLst>
            <c:ext xmlns:c16="http://schemas.microsoft.com/office/drawing/2014/chart" uri="{C3380CC4-5D6E-409C-BE32-E72D297353CC}">
              <c16:uniqueId val="{00000001-A057-4161-B762-8D2A8C861348}"/>
            </c:ext>
          </c:extLst>
        </c:ser>
        <c:ser>
          <c:idx val="1"/>
          <c:order val="3"/>
          <c:tx>
            <c:strRef>
              <c:f>都道府県別必要量との比較!$E$314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A057-4161-B762-8D2A8C861348}"/>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A057-4161-B762-8D2A8C861348}"/>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(都道府県別必要量との比較!$F$311,都道府県別必要量との比較!$H$311:$M$311,都道府県別必要量との比較!$P$311:$Q$311)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(都道府県別必要量との比較!$F$314,都道府県別必要量との比較!$H$314:$M$314,都道府県別必要量との比較!$P$314:$Q$314)</c:f>
              <c:numCache>
                <c:formatCode>#,##0_);[Red]\(#,##0\)</c:formatCode>
                <c:ptCount val="9"/>
                <c:pt idx="0" formatCode="#,##0;[Red]\-#,##0;">
                  <c:v>10397</c:v>
                </c:pt>
                <c:pt idx="1">
                  <c:v>10077</c:v>
                </c:pt>
                <c:pt idx="2">
                  <c:v>9828</c:v>
                </c:pt>
                <c:pt idx="3">
                  <c:v>9570</c:v>
                </c:pt>
                <c:pt idx="4">
                  <c:v>9686</c:v>
                </c:pt>
                <c:pt idx="5">
                  <c:v>9664</c:v>
                </c:pt>
                <c:pt idx="6" formatCode="#,##0;[Red]\-#,##0;">
                  <c:v>9297</c:v>
                </c:pt>
                <c:pt idx="7" formatCode="#,##0;[Red]\-#,##0;">
                  <c:v>9196</c:v>
                </c:pt>
                <c:pt idx="8" formatCode="#,##0;[Red]\-#,##0;">
                  <c:v>6551</c:v>
                </c:pt>
              </c:numCache>
            </c:numRef>
          </c:val>
          <c:extLst>
            <c:ext xmlns:c16="http://schemas.microsoft.com/office/drawing/2014/chart" uri="{C3380CC4-5D6E-409C-BE32-E72D297353CC}">
              <c16:uniqueId val="{00000006-A057-4161-B762-8D2A8C861348}"/>
            </c:ext>
          </c:extLst>
        </c:ser>
        <c:ser>
          <c:idx val="0"/>
          <c:order val="4"/>
          <c:tx>
            <c:strRef>
              <c:f>都道府県別必要量との比較!$E$313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(都道府県別必要量との比較!$F$311,都道府県別必要量との比較!$H$311:$M$311,都道府県別必要量との比較!$P$311:$Q$311)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(都道府県別必要量との比較!$F$313,都道府県別必要量との比較!$H$313:$M$313,都道府県別必要量との比較!$P$313:$Q$313)</c:f>
              <c:numCache>
                <c:formatCode>#,##0_);[Red]\(#,##0\)</c:formatCode>
                <c:ptCount val="9"/>
                <c:pt idx="0" formatCode="#,##0;[Red]\-#,##0;">
                  <c:v>2673</c:v>
                </c:pt>
                <c:pt idx="1">
                  <c:v>2121</c:v>
                </c:pt>
                <c:pt idx="2">
                  <c:v>1953</c:v>
                </c:pt>
                <c:pt idx="3">
                  <c:v>2047</c:v>
                </c:pt>
                <c:pt idx="4">
                  <c:v>2102</c:v>
                </c:pt>
                <c:pt idx="5">
                  <c:v>2066</c:v>
                </c:pt>
                <c:pt idx="6" formatCode="#,##0;[Red]\-#,##0;">
                  <c:v>1999</c:v>
                </c:pt>
                <c:pt idx="7" formatCode="#,##0;[Red]\-#,##0;">
                  <c:v>1837</c:v>
                </c:pt>
                <c:pt idx="8" formatCode="#,##0;[Red]\-#,##0;">
                  <c:v>1907</c:v>
                </c:pt>
              </c:numCache>
            </c:numRef>
          </c:val>
          <c:extLst>
            <c:ext xmlns:c16="http://schemas.microsoft.com/office/drawing/2014/chart" uri="{C3380CC4-5D6E-409C-BE32-E72D297353CC}">
              <c16:uniqueId val="{00000007-A057-4161-B762-8D2A8C861348}"/>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都道府県別必要量との比較!$E$312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(都道府県別必要量との比較!$F$311,都道府県別必要量との比較!$H$311:$M$311,都道府県別必要量との比較!$P$311:$Q$311)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(都道府県別必要量との比較!$F$312,都道府県別必要量との比較!$H$312:$M$312,都道府県別必要量との比較!$P$312:$Q$312)</c:f>
              <c:numCache>
                <c:formatCode>#,##0_);[Red]\(#,##0\)</c:formatCode>
                <c:ptCount val="9"/>
                <c:pt idx="0" formatCode="#,##0;[Red]\-#,##0;">
                  <c:v>19218</c:v>
                </c:pt>
                <c:pt idx="1">
                  <c:v>19351</c:v>
                </c:pt>
                <c:pt idx="2">
                  <c:v>19083</c:v>
                </c:pt>
                <c:pt idx="3">
                  <c:v>18931</c:v>
                </c:pt>
                <c:pt idx="4">
                  <c:v>18932</c:v>
                </c:pt>
                <c:pt idx="5">
                  <c:v>18786</c:v>
                </c:pt>
                <c:pt idx="6" formatCode="#,##0;[Red]\-#,##0;">
                  <c:v>18183</c:v>
                </c:pt>
                <c:pt idx="7" formatCode="#,##0;[Red]\-#,##0;">
                  <c:v>17889</c:v>
                </c:pt>
                <c:pt idx="8" formatCode="#,##0;[Red]\-#,##0;">
                  <c:v>16839</c:v>
                </c:pt>
              </c:numCache>
            </c:numRef>
          </c:val>
          <c:smooth val="0"/>
          <c:extLst>
            <c:ext xmlns:c16="http://schemas.microsoft.com/office/drawing/2014/chart" uri="{C3380CC4-5D6E-409C-BE32-E72D297353CC}">
              <c16:uniqueId val="{00000008-A057-4161-B762-8D2A8C861348}"/>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都道府県別必要量との比較!$E$331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(都道府県別必要量との比較!$F$326,都道府県別必要量との比較!$H$326:$M$326,都道府県別必要量との比較!$P$326:$Q$326)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(都道府県別必要量との比較!$F$331,都道府県別必要量との比較!$H$331:$M$331,都道府県別必要量との比較!$P$331:$Q$331)</c:f>
              <c:numCache>
                <c:formatCode>#,##0_);[Red]\(#,##0\)</c:formatCode>
                <c:ptCount val="9"/>
                <c:pt idx="0" formatCode="#,##0;[Red]\-#,##0;">
                  <c:v>3495</c:v>
                </c:pt>
                <c:pt idx="1">
                  <c:v>3466</c:v>
                </c:pt>
                <c:pt idx="2">
                  <c:v>3349</c:v>
                </c:pt>
                <c:pt idx="3">
                  <c:v>3346</c:v>
                </c:pt>
                <c:pt idx="4">
                  <c:v>3102</c:v>
                </c:pt>
                <c:pt idx="5">
                  <c:v>3279</c:v>
                </c:pt>
                <c:pt idx="6" formatCode="#,##0;[Red]\-#,##0;">
                  <c:v>3240</c:v>
                </c:pt>
                <c:pt idx="7" formatCode="#,##0;[Red]\-#,##0;">
                  <c:v>2984</c:v>
                </c:pt>
                <c:pt idx="8" formatCode="#,##0;[Red]\-#,##0;">
                  <c:v>2729</c:v>
                </c:pt>
              </c:numCache>
            </c:numRef>
          </c:val>
          <c:extLst>
            <c:ext xmlns:c16="http://schemas.microsoft.com/office/drawing/2014/chart" uri="{C3380CC4-5D6E-409C-BE32-E72D297353CC}">
              <c16:uniqueId val="{00000000-A322-4C0C-B3F6-8D14B421D3D4}"/>
            </c:ext>
          </c:extLst>
        </c:ser>
        <c:ser>
          <c:idx val="2"/>
          <c:order val="2"/>
          <c:tx>
            <c:strRef>
              <c:f>都道府県別必要量との比較!$E$330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(都道府県別必要量との比較!$F$326,都道府県別必要量との比較!$H$326:$M$326,都道府県別必要量との比較!$P$326:$Q$326)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(都道府県別必要量との比較!$F$330,都道府県別必要量との比較!$H$330:$M$330,都道府県別必要量との比較!$P$330:$Q$330)</c:f>
              <c:numCache>
                <c:formatCode>#,##0_);[Red]\(#,##0\)</c:formatCode>
                <c:ptCount val="9"/>
                <c:pt idx="0" formatCode="#,##0;[Red]\-#,##0;">
                  <c:v>1908</c:v>
                </c:pt>
                <c:pt idx="1">
                  <c:v>2501</c:v>
                </c:pt>
                <c:pt idx="2">
                  <c:v>2479</c:v>
                </c:pt>
                <c:pt idx="3">
                  <c:v>2658</c:v>
                </c:pt>
                <c:pt idx="4">
                  <c:v>2692</c:v>
                </c:pt>
                <c:pt idx="5">
                  <c:v>2682</c:v>
                </c:pt>
                <c:pt idx="6" formatCode="#,##0;[Red]\-#,##0;">
                  <c:v>2874</c:v>
                </c:pt>
                <c:pt idx="7" formatCode="#,##0;[Red]\-#,##0;">
                  <c:v>3018</c:v>
                </c:pt>
                <c:pt idx="8" formatCode="#,##0;[Red]\-#,##0;">
                  <c:v>4765</c:v>
                </c:pt>
              </c:numCache>
            </c:numRef>
          </c:val>
          <c:extLst>
            <c:ext xmlns:c16="http://schemas.microsoft.com/office/drawing/2014/chart" uri="{C3380CC4-5D6E-409C-BE32-E72D297353CC}">
              <c16:uniqueId val="{00000001-A322-4C0C-B3F6-8D14B421D3D4}"/>
            </c:ext>
          </c:extLst>
        </c:ser>
        <c:ser>
          <c:idx val="1"/>
          <c:order val="3"/>
          <c:tx>
            <c:strRef>
              <c:f>都道府県別必要量との比較!$E$329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A322-4C0C-B3F6-8D14B421D3D4}"/>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A322-4C0C-B3F6-8D14B421D3D4}"/>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(都道府県別必要量との比較!$F$326,都道府県別必要量との比較!$H$326:$M$326,都道府県別必要量との比較!$P$326:$Q$326)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(都道府県別必要量との比較!$F$329,都道府県別必要量との比較!$H$329:$M$329,都道府県別必要量との比較!$P$329:$Q$329)</c:f>
              <c:numCache>
                <c:formatCode>#,##0_);[Red]\(#,##0\)</c:formatCode>
                <c:ptCount val="9"/>
                <c:pt idx="0" formatCode="#,##0;[Red]\-#,##0;">
                  <c:v>9890</c:v>
                </c:pt>
                <c:pt idx="1">
                  <c:v>8392</c:v>
                </c:pt>
                <c:pt idx="2">
                  <c:v>8027</c:v>
                </c:pt>
                <c:pt idx="3">
                  <c:v>7751</c:v>
                </c:pt>
                <c:pt idx="4">
                  <c:v>7985</c:v>
                </c:pt>
                <c:pt idx="5">
                  <c:v>7588</c:v>
                </c:pt>
                <c:pt idx="6" formatCode="#,##0;[Red]\-#,##0;">
                  <c:v>7452</c:v>
                </c:pt>
                <c:pt idx="7" formatCode="#,##0;[Red]\-#,##0;">
                  <c:v>7358</c:v>
                </c:pt>
                <c:pt idx="8" formatCode="#,##0;[Red]\-#,##0;">
                  <c:v>5792</c:v>
                </c:pt>
              </c:numCache>
            </c:numRef>
          </c:val>
          <c:extLst>
            <c:ext xmlns:c16="http://schemas.microsoft.com/office/drawing/2014/chart" uri="{C3380CC4-5D6E-409C-BE32-E72D297353CC}">
              <c16:uniqueId val="{00000006-A322-4C0C-B3F6-8D14B421D3D4}"/>
            </c:ext>
          </c:extLst>
        </c:ser>
        <c:ser>
          <c:idx val="0"/>
          <c:order val="4"/>
          <c:tx>
            <c:strRef>
              <c:f>都道府県別必要量との比較!$E$328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(都道府県別必要量との比較!$F$326,都道府県別必要量との比較!$H$326:$M$326,都道府県別必要量との比較!$P$326:$Q$326)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(都道府県別必要量との比較!$F$328,都道府県別必要量との比較!$H$328:$M$328,都道府県別必要量との比較!$P$328:$Q$328)</c:f>
              <c:numCache>
                <c:formatCode>#,##0_);[Red]\(#,##0\)</c:formatCode>
                <c:ptCount val="9"/>
                <c:pt idx="0" formatCode="#,##0;[Red]\-#,##0;">
                  <c:v>2120</c:v>
                </c:pt>
                <c:pt idx="1">
                  <c:v>2487</c:v>
                </c:pt>
                <c:pt idx="2">
                  <c:v>2547</c:v>
                </c:pt>
                <c:pt idx="3">
                  <c:v>2504</c:v>
                </c:pt>
                <c:pt idx="4">
                  <c:v>2504</c:v>
                </c:pt>
                <c:pt idx="5">
                  <c:v>2516</c:v>
                </c:pt>
                <c:pt idx="6" formatCode="#,##0;[Red]\-#,##0;">
                  <c:v>2512</c:v>
                </c:pt>
                <c:pt idx="7" formatCode="#,##0;[Red]\-#,##0;">
                  <c:v>2529</c:v>
                </c:pt>
                <c:pt idx="8" formatCode="#,##0;[Red]\-#,##0;">
                  <c:v>1692</c:v>
                </c:pt>
              </c:numCache>
            </c:numRef>
          </c:val>
          <c:extLst>
            <c:ext xmlns:c16="http://schemas.microsoft.com/office/drawing/2014/chart" uri="{C3380CC4-5D6E-409C-BE32-E72D297353CC}">
              <c16:uniqueId val="{00000007-A322-4C0C-B3F6-8D14B421D3D4}"/>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都道府県別必要量との比較!$E$327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(都道府県別必要量との比較!$F$326,都道府県別必要量との比較!$H$326:$M$326,都道府県別必要量との比較!$P$326:$Q$326)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(都道府県別必要量との比較!$F$327,都道府県別必要量との比較!$H$327:$M$327,都道府県別必要量との比較!$P$327:$Q$327)</c:f>
              <c:numCache>
                <c:formatCode>#,##0_);[Red]\(#,##0\)</c:formatCode>
                <c:ptCount val="9"/>
                <c:pt idx="0" formatCode="#,##0;[Red]\-#,##0;">
                  <c:v>17413</c:v>
                </c:pt>
                <c:pt idx="1">
                  <c:v>16846</c:v>
                </c:pt>
                <c:pt idx="2">
                  <c:v>16402</c:v>
                </c:pt>
                <c:pt idx="3">
                  <c:v>16259</c:v>
                </c:pt>
                <c:pt idx="4">
                  <c:v>16283</c:v>
                </c:pt>
                <c:pt idx="5">
                  <c:v>16065</c:v>
                </c:pt>
                <c:pt idx="6" formatCode="#,##0;[Red]\-#,##0;">
                  <c:v>16078</c:v>
                </c:pt>
                <c:pt idx="7" formatCode="#,##0;[Red]\-#,##0;">
                  <c:v>15889</c:v>
                </c:pt>
                <c:pt idx="8" formatCode="#,##0;[Red]\-#,##0;">
                  <c:v>14978</c:v>
                </c:pt>
              </c:numCache>
            </c:numRef>
          </c:val>
          <c:smooth val="0"/>
          <c:extLst>
            <c:ext xmlns:c16="http://schemas.microsoft.com/office/drawing/2014/chart" uri="{C3380CC4-5D6E-409C-BE32-E72D297353CC}">
              <c16:uniqueId val="{00000008-A322-4C0C-B3F6-8D14B421D3D4}"/>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都道府県別必要量との比較!$E$346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(都道府県別必要量との比較!$F$341,都道府県別必要量との比較!$H$341:$M$341,都道府県別必要量との比較!$P$341:$Q$341)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(都道府県別必要量との比較!$F$346,都道府県別必要量との比較!$H$346:$M$346,都道府県別必要量との比較!$P$346:$Q$346)</c:f>
              <c:numCache>
                <c:formatCode>#,##0_);[Red]\(#,##0\)</c:formatCode>
                <c:ptCount val="9"/>
                <c:pt idx="0" formatCode="#,##0;[Red]\-#,##0;">
                  <c:v>10456</c:v>
                </c:pt>
                <c:pt idx="1">
                  <c:v>9819</c:v>
                </c:pt>
                <c:pt idx="2">
                  <c:v>8847</c:v>
                </c:pt>
                <c:pt idx="3">
                  <c:v>8254</c:v>
                </c:pt>
                <c:pt idx="4">
                  <c:v>8176</c:v>
                </c:pt>
                <c:pt idx="5">
                  <c:v>8044</c:v>
                </c:pt>
                <c:pt idx="6" formatCode="#,##0;[Red]\-#,##0;">
                  <c:v>7941</c:v>
                </c:pt>
                <c:pt idx="7" formatCode="#,##0;[Red]\-#,##0;">
                  <c:v>7513</c:v>
                </c:pt>
                <c:pt idx="8" formatCode="#,##0;[Red]\-#,##0;">
                  <c:v>6437</c:v>
                </c:pt>
              </c:numCache>
            </c:numRef>
          </c:val>
          <c:extLst>
            <c:ext xmlns:c16="http://schemas.microsoft.com/office/drawing/2014/chart" uri="{C3380CC4-5D6E-409C-BE32-E72D297353CC}">
              <c16:uniqueId val="{00000000-600A-4E39-BFED-0C1CB21C89CC}"/>
            </c:ext>
          </c:extLst>
        </c:ser>
        <c:ser>
          <c:idx val="2"/>
          <c:order val="2"/>
          <c:tx>
            <c:strRef>
              <c:f>都道府県別必要量との比較!$E$345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(都道府県別必要量との比較!$F$341,都道府県別必要量との比較!$H$341:$M$341,都道府県別必要量との比較!$P$341:$Q$341)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(都道府県別必要量との比較!$F$345,都道府県別必要量との比較!$H$345:$M$345,都道府県別必要量との比較!$P$345:$Q$345)</c:f>
              <c:numCache>
                <c:formatCode>#,##0_);[Red]\(#,##0\)</c:formatCode>
                <c:ptCount val="9"/>
                <c:pt idx="0" formatCode="#,##0;[Red]\-#,##0;">
                  <c:v>3174</c:v>
                </c:pt>
                <c:pt idx="1">
                  <c:v>4326</c:v>
                </c:pt>
                <c:pt idx="2">
                  <c:v>4873</c:v>
                </c:pt>
                <c:pt idx="3">
                  <c:v>4646</c:v>
                </c:pt>
                <c:pt idx="4">
                  <c:v>4846</c:v>
                </c:pt>
                <c:pt idx="5">
                  <c:v>4923</c:v>
                </c:pt>
                <c:pt idx="6" formatCode="#,##0;[Red]\-#,##0;">
                  <c:v>4852</c:v>
                </c:pt>
                <c:pt idx="7" formatCode="#,##0;[Red]\-#,##0;">
                  <c:v>4977</c:v>
                </c:pt>
                <c:pt idx="8" formatCode="#,##0;[Red]\-#,##0;">
                  <c:v>7903</c:v>
                </c:pt>
              </c:numCache>
            </c:numRef>
          </c:val>
          <c:extLst>
            <c:ext xmlns:c16="http://schemas.microsoft.com/office/drawing/2014/chart" uri="{C3380CC4-5D6E-409C-BE32-E72D297353CC}">
              <c16:uniqueId val="{00000001-600A-4E39-BFED-0C1CB21C89CC}"/>
            </c:ext>
          </c:extLst>
        </c:ser>
        <c:ser>
          <c:idx val="1"/>
          <c:order val="3"/>
          <c:tx>
            <c:strRef>
              <c:f>都道府県別必要量との比較!$E$344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600A-4E39-BFED-0C1CB21C89CC}"/>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600A-4E39-BFED-0C1CB21C89C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(都道府県別必要量との比較!$F$341,都道府県別必要量との比較!$H$341:$M$341,都道府県別必要量との比較!$P$341:$Q$341)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(都道府県別必要量との比較!$F$344,都道府県別必要量との比較!$H$344:$M$344,都道府県別必要量との比較!$P$344:$Q$344)</c:f>
              <c:numCache>
                <c:formatCode>#,##0_);[Red]\(#,##0\)</c:formatCode>
                <c:ptCount val="9"/>
                <c:pt idx="0" formatCode="#,##0;[Red]\-#,##0;">
                  <c:v>13413</c:v>
                </c:pt>
                <c:pt idx="1">
                  <c:v>12983</c:v>
                </c:pt>
                <c:pt idx="2">
                  <c:v>12747</c:v>
                </c:pt>
                <c:pt idx="3">
                  <c:v>12388</c:v>
                </c:pt>
                <c:pt idx="4">
                  <c:v>12157</c:v>
                </c:pt>
                <c:pt idx="5">
                  <c:v>12197</c:v>
                </c:pt>
                <c:pt idx="6" formatCode="#,##0;[Red]\-#,##0;">
                  <c:v>12345</c:v>
                </c:pt>
                <c:pt idx="7" formatCode="#,##0;[Red]\-#,##0;">
                  <c:v>12512</c:v>
                </c:pt>
                <c:pt idx="8" formatCode="#,##0;[Red]\-#,##0;">
                  <c:v>9084</c:v>
                </c:pt>
              </c:numCache>
            </c:numRef>
          </c:val>
          <c:extLst>
            <c:ext xmlns:c16="http://schemas.microsoft.com/office/drawing/2014/chart" uri="{C3380CC4-5D6E-409C-BE32-E72D297353CC}">
              <c16:uniqueId val="{00000006-600A-4E39-BFED-0C1CB21C89CC}"/>
            </c:ext>
          </c:extLst>
        </c:ser>
        <c:ser>
          <c:idx val="0"/>
          <c:order val="4"/>
          <c:tx>
            <c:strRef>
              <c:f>都道府県別必要量との比較!$E$343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(都道府県別必要量との比較!$F$341,都道府県別必要量との比較!$H$341:$M$341,都道府県別必要量との比較!$P$341:$Q$341)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(都道府県別必要量との比較!$F$343,都道府県別必要量との比較!$H$343:$M$343,都道府県別必要量との比較!$P$343:$Q$343)</c:f>
              <c:numCache>
                <c:formatCode>#,##0_);[Red]\(#,##0\)</c:formatCode>
                <c:ptCount val="9"/>
                <c:pt idx="0" formatCode="#,##0;[Red]\-#,##0;">
                  <c:v>4970</c:v>
                </c:pt>
                <c:pt idx="1">
                  <c:v>4969</c:v>
                </c:pt>
                <c:pt idx="2">
                  <c:v>4850</c:v>
                </c:pt>
                <c:pt idx="3">
                  <c:v>5293</c:v>
                </c:pt>
                <c:pt idx="4">
                  <c:v>5300</c:v>
                </c:pt>
                <c:pt idx="5">
                  <c:v>5235</c:v>
                </c:pt>
                <c:pt idx="6" formatCode="#,##0;[Red]\-#,##0;">
                  <c:v>4972</c:v>
                </c:pt>
                <c:pt idx="7" formatCode="#,##0;[Red]\-#,##0;">
                  <c:v>4645</c:v>
                </c:pt>
                <c:pt idx="8" formatCode="#,##0;[Red]\-#,##0;">
                  <c:v>3160</c:v>
                </c:pt>
              </c:numCache>
            </c:numRef>
          </c:val>
          <c:extLst>
            <c:ext xmlns:c16="http://schemas.microsoft.com/office/drawing/2014/chart" uri="{C3380CC4-5D6E-409C-BE32-E72D297353CC}">
              <c16:uniqueId val="{00000007-600A-4E39-BFED-0C1CB21C89CC}"/>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都道府県別必要量との比較!$E$342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(都道府県別必要量との比較!$F$341,都道府県別必要量との比較!$H$341:$M$341,都道府県別必要量との比較!$P$341:$Q$341)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(都道府県別必要量との比較!$F$342,都道府県別必要量との比較!$H$342:$M$342,都道府県別必要量との比較!$P$342:$Q$342)</c:f>
              <c:numCache>
                <c:formatCode>#,##0_);[Red]\(#,##0\)</c:formatCode>
                <c:ptCount val="9"/>
                <c:pt idx="0" formatCode="#,##0;[Red]\-#,##0;">
                  <c:v>32013</c:v>
                </c:pt>
                <c:pt idx="1">
                  <c:v>32097</c:v>
                </c:pt>
                <c:pt idx="2">
                  <c:v>31317</c:v>
                </c:pt>
                <c:pt idx="3">
                  <c:v>30581</c:v>
                </c:pt>
                <c:pt idx="4">
                  <c:v>30479</c:v>
                </c:pt>
                <c:pt idx="5">
                  <c:v>30399</c:v>
                </c:pt>
                <c:pt idx="6" formatCode="#,##0;[Red]\-#,##0;">
                  <c:v>30110</c:v>
                </c:pt>
                <c:pt idx="7" formatCode="#,##0;[Red]\-#,##0;">
                  <c:v>29647</c:v>
                </c:pt>
                <c:pt idx="8" formatCode="#,##0;[Red]\-#,##0;">
                  <c:v>26584</c:v>
                </c:pt>
              </c:numCache>
            </c:numRef>
          </c:val>
          <c:smooth val="0"/>
          <c:extLst>
            <c:ext xmlns:c16="http://schemas.microsoft.com/office/drawing/2014/chart" uri="{C3380CC4-5D6E-409C-BE32-E72D297353CC}">
              <c16:uniqueId val="{00000008-600A-4E39-BFED-0C1CB21C89CC}"/>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都道府県別必要量との比較!$E$361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(都道府県別必要量との比較!$F$356,都道府県別必要量との比較!$H$356:$M$356,都道府県別必要量との比較!$P$356:$Q$356)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(都道府県別必要量との比較!$F$361,都道府県別必要量との比較!$H$361:$M$361,都道府県別必要量との比較!$P$361:$Q$361)</c:f>
              <c:numCache>
                <c:formatCode>#,##0_);[Red]\(#,##0\)</c:formatCode>
                <c:ptCount val="9"/>
                <c:pt idx="0" formatCode="#,##0;[Red]\-#,##0;">
                  <c:v>12945</c:v>
                </c:pt>
                <c:pt idx="1">
                  <c:v>14015</c:v>
                </c:pt>
                <c:pt idx="2">
                  <c:v>12937</c:v>
                </c:pt>
                <c:pt idx="3">
                  <c:v>12587</c:v>
                </c:pt>
                <c:pt idx="4">
                  <c:v>11868</c:v>
                </c:pt>
                <c:pt idx="5">
                  <c:v>11966</c:v>
                </c:pt>
                <c:pt idx="6" formatCode="#,##0;[Red]\-#,##0;">
                  <c:v>11856</c:v>
                </c:pt>
                <c:pt idx="7" formatCode="#,##0;[Red]\-#,##0;">
                  <c:v>11997</c:v>
                </c:pt>
                <c:pt idx="8" formatCode="#,##0;[Red]\-#,##0;">
                  <c:v>10773</c:v>
                </c:pt>
              </c:numCache>
            </c:numRef>
          </c:val>
          <c:extLst>
            <c:ext xmlns:c16="http://schemas.microsoft.com/office/drawing/2014/chart" uri="{C3380CC4-5D6E-409C-BE32-E72D297353CC}">
              <c16:uniqueId val="{00000000-C607-48CE-91E6-B247EE9553BF}"/>
            </c:ext>
          </c:extLst>
        </c:ser>
        <c:ser>
          <c:idx val="2"/>
          <c:order val="2"/>
          <c:tx>
            <c:strRef>
              <c:f>都道府県別必要量との比較!$E$360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(都道府県別必要量との比較!$F$356,都道府県別必要量との比較!$H$356:$M$356,都道府県別必要量との比較!$P$356:$Q$356)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(都道府県別必要量との比較!$F$360,都道府県別必要量との比較!$H$360:$M$360,都道府県別必要量との比較!$P$360:$Q$360)</c:f>
              <c:numCache>
                <c:formatCode>#,##0_);[Red]\(#,##0\)</c:formatCode>
                <c:ptCount val="9"/>
                <c:pt idx="0" formatCode="#,##0;[Red]\-#,##0;">
                  <c:v>5850</c:v>
                </c:pt>
                <c:pt idx="1">
                  <c:v>7613</c:v>
                </c:pt>
                <c:pt idx="2">
                  <c:v>8415</c:v>
                </c:pt>
                <c:pt idx="3">
                  <c:v>8400</c:v>
                </c:pt>
                <c:pt idx="4">
                  <c:v>8491</c:v>
                </c:pt>
                <c:pt idx="5">
                  <c:v>8474</c:v>
                </c:pt>
                <c:pt idx="6" formatCode="#,##0;[Red]\-#,##0;">
                  <c:v>8349</c:v>
                </c:pt>
                <c:pt idx="7" formatCode="#,##0;[Red]\-#,##0;">
                  <c:v>8853</c:v>
                </c:pt>
                <c:pt idx="8" formatCode="#,##0;[Red]\-#,##0;">
                  <c:v>19480</c:v>
                </c:pt>
              </c:numCache>
            </c:numRef>
          </c:val>
          <c:extLst>
            <c:ext xmlns:c16="http://schemas.microsoft.com/office/drawing/2014/chart" uri="{C3380CC4-5D6E-409C-BE32-E72D297353CC}">
              <c16:uniqueId val="{00000001-C607-48CE-91E6-B247EE9553BF}"/>
            </c:ext>
          </c:extLst>
        </c:ser>
        <c:ser>
          <c:idx val="1"/>
          <c:order val="3"/>
          <c:tx>
            <c:strRef>
              <c:f>都道府県別必要量との比較!$E$359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C607-48CE-91E6-B247EE9553BF}"/>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C607-48CE-91E6-B247EE9553BF}"/>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(都道府県別必要量との比較!$F$356,都道府県別必要量との比較!$H$356:$M$356,都道府県別必要量との比較!$P$356:$Q$356)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(都道府県別必要量との比較!$F$359,都道府県別必要量との比較!$H$359:$M$359,都道府県別必要量との比較!$P$359:$Q$359)</c:f>
              <c:numCache>
                <c:formatCode>#,##0_);[Red]\(#,##0\)</c:formatCode>
                <c:ptCount val="9"/>
                <c:pt idx="0" formatCode="#,##0;[Red]\-#,##0;">
                  <c:v>24652</c:v>
                </c:pt>
                <c:pt idx="1">
                  <c:v>24227</c:v>
                </c:pt>
                <c:pt idx="2">
                  <c:v>23561</c:v>
                </c:pt>
                <c:pt idx="3">
                  <c:v>23688</c:v>
                </c:pt>
                <c:pt idx="4">
                  <c:v>23752</c:v>
                </c:pt>
                <c:pt idx="5">
                  <c:v>23557</c:v>
                </c:pt>
                <c:pt idx="6" formatCode="#,##0;[Red]\-#,##0;">
                  <c:v>23091</c:v>
                </c:pt>
                <c:pt idx="7" formatCode="#,##0;[Red]\-#,##0;">
                  <c:v>23065</c:v>
                </c:pt>
                <c:pt idx="8" formatCode="#,##0;[Red]\-#,##0;">
                  <c:v>20613</c:v>
                </c:pt>
              </c:numCache>
            </c:numRef>
          </c:val>
          <c:extLst>
            <c:ext xmlns:c16="http://schemas.microsoft.com/office/drawing/2014/chart" uri="{C3380CC4-5D6E-409C-BE32-E72D297353CC}">
              <c16:uniqueId val="{00000006-C607-48CE-91E6-B247EE9553BF}"/>
            </c:ext>
          </c:extLst>
        </c:ser>
        <c:ser>
          <c:idx val="0"/>
          <c:order val="4"/>
          <c:tx>
            <c:strRef>
              <c:f>都道府県別必要量との比較!$E$358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(都道府県別必要量との比較!$F$356,都道府県別必要量との比較!$H$356:$M$356,都道府県別必要量との比較!$P$356:$Q$356)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(都道府県別必要量との比較!$F$358,都道府県別必要量との比較!$H$358:$M$358,都道府県別必要量との比較!$P$358:$Q$358)</c:f>
              <c:numCache>
                <c:formatCode>#,##0_);[Red]\(#,##0\)</c:formatCode>
                <c:ptCount val="9"/>
                <c:pt idx="0" formatCode="#,##0;[Red]\-#,##0;">
                  <c:v>12690</c:v>
                </c:pt>
                <c:pt idx="1">
                  <c:v>11027</c:v>
                </c:pt>
                <c:pt idx="2">
                  <c:v>11161</c:v>
                </c:pt>
                <c:pt idx="3">
                  <c:v>11111</c:v>
                </c:pt>
                <c:pt idx="4">
                  <c:v>11229</c:v>
                </c:pt>
                <c:pt idx="5">
                  <c:v>11083</c:v>
                </c:pt>
                <c:pt idx="6" formatCode="#,##0;[Red]\-#,##0;">
                  <c:v>11456</c:v>
                </c:pt>
                <c:pt idx="7" formatCode="#,##0;[Red]\-#,##0;">
                  <c:v>11483</c:v>
                </c:pt>
                <c:pt idx="8" formatCode="#,##0;[Red]\-#,##0;">
                  <c:v>6907</c:v>
                </c:pt>
              </c:numCache>
            </c:numRef>
          </c:val>
          <c:extLst>
            <c:ext xmlns:c16="http://schemas.microsoft.com/office/drawing/2014/chart" uri="{C3380CC4-5D6E-409C-BE32-E72D297353CC}">
              <c16:uniqueId val="{00000007-C607-48CE-91E6-B247EE9553BF}"/>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都道府県別必要量との比較!$E$357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(都道府県別必要量との比較!$F$356,都道府県別必要量との比較!$H$356:$M$356,都道府県別必要量との比較!$P$356:$Q$356)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(都道府県別必要量との比較!$F$357,都道府県別必要量との比較!$H$357:$M$357,都道府県別必要量との比較!$P$357:$Q$357)</c:f>
              <c:numCache>
                <c:formatCode>#,##0_);[Red]\(#,##0\)</c:formatCode>
                <c:ptCount val="9"/>
                <c:pt idx="0" formatCode="#,##0;[Red]\-#,##0;">
                  <c:v>56137</c:v>
                </c:pt>
                <c:pt idx="1">
                  <c:v>56882</c:v>
                </c:pt>
                <c:pt idx="2">
                  <c:v>56074</c:v>
                </c:pt>
                <c:pt idx="3">
                  <c:v>55786</c:v>
                </c:pt>
                <c:pt idx="4">
                  <c:v>55340</c:v>
                </c:pt>
                <c:pt idx="5">
                  <c:v>55080</c:v>
                </c:pt>
                <c:pt idx="6" formatCode="#,##0;[Red]\-#,##0;">
                  <c:v>54752</c:v>
                </c:pt>
                <c:pt idx="7" formatCode="#,##0;[Red]\-#,##0;">
                  <c:v>55398</c:v>
                </c:pt>
                <c:pt idx="8" formatCode="#,##0;[Red]\-#,##0;">
                  <c:v>57773</c:v>
                </c:pt>
              </c:numCache>
            </c:numRef>
          </c:val>
          <c:smooth val="0"/>
          <c:extLst>
            <c:ext xmlns:c16="http://schemas.microsoft.com/office/drawing/2014/chart" uri="{C3380CC4-5D6E-409C-BE32-E72D297353CC}">
              <c16:uniqueId val="{00000008-C607-48CE-91E6-B247EE9553BF}"/>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都道府県別必要量との比較!$E$376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(都道府県別必要量との比較!$F$371,都道府県別必要量との比較!$H$371:$M$371,都道府県別必要量との比較!$P$371:$Q$371)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(都道府県別必要量との比較!$F$376,都道府県別必要量との比較!$H$376:$M$376,都道府県別必要量との比較!$P$376:$Q$376)</c:f>
              <c:numCache>
                <c:formatCode>#,##0_);[Red]\(#,##0\)</c:formatCode>
                <c:ptCount val="9"/>
                <c:pt idx="0" formatCode="#,##0;[Red]\-#,##0;">
                  <c:v>4037</c:v>
                </c:pt>
                <c:pt idx="1">
                  <c:v>3797</c:v>
                </c:pt>
                <c:pt idx="2">
                  <c:v>3729</c:v>
                </c:pt>
                <c:pt idx="3">
                  <c:v>3576</c:v>
                </c:pt>
                <c:pt idx="4">
                  <c:v>3546</c:v>
                </c:pt>
                <c:pt idx="5">
                  <c:v>3429</c:v>
                </c:pt>
                <c:pt idx="6" formatCode="#,##0;[Red]\-#,##0;">
                  <c:v>3570</c:v>
                </c:pt>
                <c:pt idx="7" formatCode="#,##0;[Red]\-#,##0;">
                  <c:v>3428</c:v>
                </c:pt>
                <c:pt idx="8" formatCode="#,##0;[Red]\-#,##0;">
                  <c:v>3525</c:v>
                </c:pt>
              </c:numCache>
            </c:numRef>
          </c:val>
          <c:extLst>
            <c:ext xmlns:c16="http://schemas.microsoft.com/office/drawing/2014/chart" uri="{C3380CC4-5D6E-409C-BE32-E72D297353CC}">
              <c16:uniqueId val="{00000000-D940-4CD9-8837-2054BCB3A2CE}"/>
            </c:ext>
          </c:extLst>
        </c:ser>
        <c:ser>
          <c:idx val="2"/>
          <c:order val="2"/>
          <c:tx>
            <c:strRef>
              <c:f>都道府県別必要量との比較!$E$375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(都道府県別必要量との比較!$F$371,都道府県別必要量との比較!$H$371:$M$371,都道府県別必要量との比較!$P$371:$Q$371)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(都道府県別必要量との比較!$F$375,都道府県別必要量との比較!$H$375:$M$375,都道府県別必要量との比較!$P$375:$Q$375)</c:f>
              <c:numCache>
                <c:formatCode>#,##0_);[Red]\(#,##0\)</c:formatCode>
                <c:ptCount val="9"/>
                <c:pt idx="0" formatCode="#,##0;[Red]\-#,##0;">
                  <c:v>1420</c:v>
                </c:pt>
                <c:pt idx="1">
                  <c:v>2138</c:v>
                </c:pt>
                <c:pt idx="2">
                  <c:v>2449</c:v>
                </c:pt>
                <c:pt idx="3">
                  <c:v>2531</c:v>
                </c:pt>
                <c:pt idx="4">
                  <c:v>2609</c:v>
                </c:pt>
                <c:pt idx="5">
                  <c:v>2566</c:v>
                </c:pt>
                <c:pt idx="6" formatCode="#,##0;[Red]\-#,##0;">
                  <c:v>2414</c:v>
                </c:pt>
                <c:pt idx="7" formatCode="#,##0;[Red]\-#,##0;">
                  <c:v>2382</c:v>
                </c:pt>
                <c:pt idx="8" formatCode="#,##0;[Red]\-#,##0;">
                  <c:v>4378</c:v>
                </c:pt>
              </c:numCache>
            </c:numRef>
          </c:val>
          <c:extLst>
            <c:ext xmlns:c16="http://schemas.microsoft.com/office/drawing/2014/chart" uri="{C3380CC4-5D6E-409C-BE32-E72D297353CC}">
              <c16:uniqueId val="{00000001-D940-4CD9-8837-2054BCB3A2CE}"/>
            </c:ext>
          </c:extLst>
        </c:ser>
        <c:ser>
          <c:idx val="1"/>
          <c:order val="3"/>
          <c:tx>
            <c:strRef>
              <c:f>都道府県別必要量との比較!$E$374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D940-4CD9-8837-2054BCB3A2CE}"/>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D940-4CD9-8837-2054BCB3A2CE}"/>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(都道府県別必要量との比較!$F$371,都道府県別必要量との比較!$H$371:$M$371,都道府県別必要量との比較!$P$371:$Q$371)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(都道府県別必要量との比較!$F$374,都道府県別必要量との比較!$H$374:$M$374,都道府県別必要量との比較!$P$374:$Q$374)</c:f>
              <c:numCache>
                <c:formatCode>#,##0_);[Red]\(#,##0\)</c:formatCode>
                <c:ptCount val="9"/>
                <c:pt idx="0" formatCode="#,##0;[Red]\-#,##0;">
                  <c:v>8635</c:v>
                </c:pt>
                <c:pt idx="1">
                  <c:v>7462</c:v>
                </c:pt>
                <c:pt idx="2">
                  <c:v>7311</c:v>
                </c:pt>
                <c:pt idx="3">
                  <c:v>6994</c:v>
                </c:pt>
                <c:pt idx="4">
                  <c:v>6930</c:v>
                </c:pt>
                <c:pt idx="5">
                  <c:v>6888</c:v>
                </c:pt>
                <c:pt idx="6" formatCode="#,##0;[Red]\-#,##0;">
                  <c:v>6563</c:v>
                </c:pt>
                <c:pt idx="7" formatCode="#,##0;[Red]\-#,##0;">
                  <c:v>6690</c:v>
                </c:pt>
                <c:pt idx="8" formatCode="#,##0;[Red]\-#,##0;">
                  <c:v>4259</c:v>
                </c:pt>
              </c:numCache>
            </c:numRef>
          </c:val>
          <c:extLst>
            <c:ext xmlns:c16="http://schemas.microsoft.com/office/drawing/2014/chart" uri="{C3380CC4-5D6E-409C-BE32-E72D297353CC}">
              <c16:uniqueId val="{00000006-D940-4CD9-8837-2054BCB3A2CE}"/>
            </c:ext>
          </c:extLst>
        </c:ser>
        <c:ser>
          <c:idx val="0"/>
          <c:order val="4"/>
          <c:tx>
            <c:strRef>
              <c:f>都道府県別必要量との比較!$E$373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(都道府県別必要量との比較!$F$371,都道府県別必要量との比較!$H$371:$M$371,都道府県別必要量との比較!$P$371:$Q$371)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(都道府県別必要量との比較!$F$373,都道府県別必要量との比較!$H$373:$M$373,都道府県別必要量との比較!$P$373:$Q$373)</c:f>
              <c:numCache>
                <c:formatCode>#,##0_);[Red]\(#,##0\)</c:formatCode>
                <c:ptCount val="9"/>
                <c:pt idx="0" formatCode="#,##0;[Red]\-#,##0;">
                  <c:v>1782</c:v>
                </c:pt>
                <c:pt idx="1">
                  <c:v>2200</c:v>
                </c:pt>
                <c:pt idx="2">
                  <c:v>2208</c:v>
                </c:pt>
                <c:pt idx="3">
                  <c:v>2223</c:v>
                </c:pt>
                <c:pt idx="4">
                  <c:v>2243</c:v>
                </c:pt>
                <c:pt idx="5">
                  <c:v>2196</c:v>
                </c:pt>
                <c:pt idx="6" formatCode="#,##0;[Red]\-#,##0;">
                  <c:v>2241</c:v>
                </c:pt>
                <c:pt idx="7" formatCode="#,##0;[Red]\-#,##0;">
                  <c:v>2289</c:v>
                </c:pt>
                <c:pt idx="8" formatCode="#,##0;[Red]\-#,##0;">
                  <c:v>1422</c:v>
                </c:pt>
              </c:numCache>
            </c:numRef>
          </c:val>
          <c:extLst>
            <c:ext xmlns:c16="http://schemas.microsoft.com/office/drawing/2014/chart" uri="{C3380CC4-5D6E-409C-BE32-E72D297353CC}">
              <c16:uniqueId val="{00000007-D940-4CD9-8837-2054BCB3A2CE}"/>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都道府県別必要量との比較!$E$372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(都道府県別必要量との比較!$F$371,都道府県別必要量との比較!$H$371:$M$371,都道府県別必要量との比較!$P$371:$Q$371)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(都道府県別必要量との比較!$F$372,都道府県別必要量との比較!$H$372:$M$372,都道府県別必要量との比較!$P$372:$Q$372)</c:f>
              <c:numCache>
                <c:formatCode>#,##0_);[Red]\(#,##0\)</c:formatCode>
                <c:ptCount val="9"/>
                <c:pt idx="0" formatCode="#,##0;[Red]\-#,##0;">
                  <c:v>15874</c:v>
                </c:pt>
                <c:pt idx="1">
                  <c:v>15597</c:v>
                </c:pt>
                <c:pt idx="2">
                  <c:v>15697</c:v>
                </c:pt>
                <c:pt idx="3">
                  <c:v>15324</c:v>
                </c:pt>
                <c:pt idx="4">
                  <c:v>15328</c:v>
                </c:pt>
                <c:pt idx="5">
                  <c:v>15079</c:v>
                </c:pt>
                <c:pt idx="6" formatCode="#,##0;[Red]\-#,##0;">
                  <c:v>14788</c:v>
                </c:pt>
                <c:pt idx="7" formatCode="#,##0;[Red]\-#,##0;">
                  <c:v>14789</c:v>
                </c:pt>
                <c:pt idx="8" formatCode="#,##0;[Red]\-#,##0;">
                  <c:v>13584</c:v>
                </c:pt>
              </c:numCache>
            </c:numRef>
          </c:val>
          <c:smooth val="0"/>
          <c:extLst>
            <c:ext xmlns:c16="http://schemas.microsoft.com/office/drawing/2014/chart" uri="{C3380CC4-5D6E-409C-BE32-E72D297353CC}">
              <c16:uniqueId val="{00000008-D940-4CD9-8837-2054BCB3A2CE}"/>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都道府県別必要量との比較!$E$391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(都道府県別必要量との比較!$F$386,都道府県別必要量との比較!$H$386:$M$386,都道府県別必要量との比較!$P$386:$Q$386)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(都道府県別必要量との比較!$F$391,都道府県別必要量との比較!$H$391:$M$391,都道府県別必要量との比較!$P$391:$Q$391)</c:f>
              <c:numCache>
                <c:formatCode>#,##0_);[Red]\(#,##0\)</c:formatCode>
                <c:ptCount val="9"/>
                <c:pt idx="0" formatCode="#,##0;[Red]\-#,##0;">
                  <c:v>3091</c:v>
                </c:pt>
                <c:pt idx="1">
                  <c:v>3083</c:v>
                </c:pt>
                <c:pt idx="2">
                  <c:v>2961</c:v>
                </c:pt>
                <c:pt idx="3">
                  <c:v>2741</c:v>
                </c:pt>
                <c:pt idx="4">
                  <c:v>2533</c:v>
                </c:pt>
                <c:pt idx="5">
                  <c:v>2647</c:v>
                </c:pt>
                <c:pt idx="6" formatCode="#,##0;[Red]\-#,##0;">
                  <c:v>2866</c:v>
                </c:pt>
                <c:pt idx="7" formatCode="#,##0;[Red]\-#,##0;">
                  <c:v>2806</c:v>
                </c:pt>
                <c:pt idx="8" formatCode="#,##0;[Red]\-#,##0;">
                  <c:v>2592</c:v>
                </c:pt>
              </c:numCache>
            </c:numRef>
          </c:val>
          <c:extLst>
            <c:ext xmlns:c16="http://schemas.microsoft.com/office/drawing/2014/chart" uri="{C3380CC4-5D6E-409C-BE32-E72D297353CC}">
              <c16:uniqueId val="{00000000-81E7-4E35-9745-F9FE19CE53EA}"/>
            </c:ext>
          </c:extLst>
        </c:ser>
        <c:ser>
          <c:idx val="2"/>
          <c:order val="2"/>
          <c:tx>
            <c:strRef>
              <c:f>都道府県別必要量との比較!$E$390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(都道府県別必要量との比較!$F$386,都道府県別必要量との比較!$H$386:$M$386,都道府県別必要量との比較!$P$386:$Q$386)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(都道府県別必要量との比較!$F$390,都道府県別必要量との比較!$H$390:$M$390,都道府県別必要量との比較!$P$390:$Q$390)</c:f>
              <c:numCache>
                <c:formatCode>#,##0_);[Red]\(#,##0\)</c:formatCode>
                <c:ptCount val="9"/>
                <c:pt idx="0" formatCode="#,##0;[Red]\-#,##0;">
                  <c:v>1285</c:v>
                </c:pt>
                <c:pt idx="1">
                  <c:v>1767</c:v>
                </c:pt>
                <c:pt idx="2">
                  <c:v>1748</c:v>
                </c:pt>
                <c:pt idx="3">
                  <c:v>1697</c:v>
                </c:pt>
                <c:pt idx="4">
                  <c:v>1898</c:v>
                </c:pt>
                <c:pt idx="5">
                  <c:v>2015</c:v>
                </c:pt>
                <c:pt idx="6" formatCode="#,##0;[Red]\-#,##0;">
                  <c:v>1886</c:v>
                </c:pt>
                <c:pt idx="7" formatCode="#,##0;[Red]\-#,##0;">
                  <c:v>1936</c:v>
                </c:pt>
                <c:pt idx="8" formatCode="#,##0;[Red]\-#,##0;">
                  <c:v>3579</c:v>
                </c:pt>
              </c:numCache>
            </c:numRef>
          </c:val>
          <c:extLst>
            <c:ext xmlns:c16="http://schemas.microsoft.com/office/drawing/2014/chart" uri="{C3380CC4-5D6E-409C-BE32-E72D297353CC}">
              <c16:uniqueId val="{00000001-81E7-4E35-9745-F9FE19CE53EA}"/>
            </c:ext>
          </c:extLst>
        </c:ser>
        <c:ser>
          <c:idx val="1"/>
          <c:order val="3"/>
          <c:tx>
            <c:strRef>
              <c:f>都道府県別必要量との比較!$E$389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81E7-4E35-9745-F9FE19CE53EA}"/>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81E7-4E35-9745-F9FE19CE53EA}"/>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(都道府県別必要量との比較!$F$386,都道府県別必要量との比較!$H$386:$M$386,都道府県別必要量との比較!$P$386:$Q$386)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(都道府県別必要量との比較!$F$389,都道府県別必要量との比較!$H$389:$M$389,都道府県別必要量との比較!$P$389:$Q$389)</c:f>
              <c:numCache>
                <c:formatCode>#,##0_);[Red]\(#,##0\)</c:formatCode>
                <c:ptCount val="9"/>
                <c:pt idx="0" formatCode="#,##0;[Red]\-#,##0;">
                  <c:v>5575</c:v>
                </c:pt>
                <c:pt idx="1">
                  <c:v>4734</c:v>
                </c:pt>
                <c:pt idx="2">
                  <c:v>5116</c:v>
                </c:pt>
                <c:pt idx="3">
                  <c:v>4582</c:v>
                </c:pt>
                <c:pt idx="4">
                  <c:v>5153</c:v>
                </c:pt>
                <c:pt idx="5">
                  <c:v>5187</c:v>
                </c:pt>
                <c:pt idx="6" formatCode="#,##0;[Red]\-#,##0;">
                  <c:v>5112</c:v>
                </c:pt>
                <c:pt idx="7" formatCode="#,##0;[Red]\-#,##0;">
                  <c:v>5178</c:v>
                </c:pt>
                <c:pt idx="8" formatCode="#,##0;[Red]\-#,##0;">
                  <c:v>3871</c:v>
                </c:pt>
              </c:numCache>
            </c:numRef>
          </c:val>
          <c:extLst>
            <c:ext xmlns:c16="http://schemas.microsoft.com/office/drawing/2014/chart" uri="{C3380CC4-5D6E-409C-BE32-E72D297353CC}">
              <c16:uniqueId val="{00000006-81E7-4E35-9745-F9FE19CE53EA}"/>
            </c:ext>
          </c:extLst>
        </c:ser>
        <c:ser>
          <c:idx val="0"/>
          <c:order val="4"/>
          <c:tx>
            <c:strRef>
              <c:f>都道府県別必要量との比較!$E$388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(都道府県別必要量との比較!$F$386,都道府県別必要量との比較!$H$386:$M$386,都道府県別必要量との比較!$P$386:$Q$386)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(都道府県別必要量との比較!$F$388,都道府県別必要量との比較!$H$388:$M$388,都道府県別必要量との比較!$P$388:$Q$388)</c:f>
              <c:numCache>
                <c:formatCode>#,##0_);[Red]\(#,##0\)</c:formatCode>
                <c:ptCount val="9"/>
                <c:pt idx="0" formatCode="#,##0;[Red]\-#,##0;">
                  <c:v>2144</c:v>
                </c:pt>
                <c:pt idx="1">
                  <c:v>2150</c:v>
                </c:pt>
                <c:pt idx="2">
                  <c:v>2044</c:v>
                </c:pt>
                <c:pt idx="3">
                  <c:v>1867</c:v>
                </c:pt>
                <c:pt idx="4">
                  <c:v>1951</c:v>
                </c:pt>
                <c:pt idx="5">
                  <c:v>1865</c:v>
                </c:pt>
                <c:pt idx="6" formatCode="#,##0;[Red]\-#,##0;">
                  <c:v>1802</c:v>
                </c:pt>
                <c:pt idx="7" formatCode="#,##0;[Red]\-#,##0;">
                  <c:v>1657</c:v>
                </c:pt>
                <c:pt idx="8" formatCode="#,##0;[Red]\-#,##0;">
                  <c:v>1277</c:v>
                </c:pt>
              </c:numCache>
            </c:numRef>
          </c:val>
          <c:extLst>
            <c:ext xmlns:c16="http://schemas.microsoft.com/office/drawing/2014/chart" uri="{C3380CC4-5D6E-409C-BE32-E72D297353CC}">
              <c16:uniqueId val="{00000007-81E7-4E35-9745-F9FE19CE53EA}"/>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都道府県別必要量との比較!$E$387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(都道府県別必要量との比較!$F$386,都道府県別必要量との比較!$H$386:$M$386,都道府県別必要量との比較!$P$386:$Q$386)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(都道府県別必要量との比較!$F$387,都道府県別必要量との比較!$H$387:$M$387,都道府県別必要量との比較!$P$387:$Q$387)</c:f>
              <c:numCache>
                <c:formatCode>#,##0_);[Red]\(#,##0\)</c:formatCode>
                <c:ptCount val="9"/>
                <c:pt idx="0" formatCode="#,##0;[Red]\-#,##0;">
                  <c:v>12095</c:v>
                </c:pt>
                <c:pt idx="1">
                  <c:v>11734</c:v>
                </c:pt>
                <c:pt idx="2">
                  <c:v>11869</c:v>
                </c:pt>
                <c:pt idx="3">
                  <c:v>10887</c:v>
                </c:pt>
                <c:pt idx="4">
                  <c:v>11535</c:v>
                </c:pt>
                <c:pt idx="5">
                  <c:v>11714</c:v>
                </c:pt>
                <c:pt idx="6" formatCode="#,##0;[Red]\-#,##0;">
                  <c:v>11666</c:v>
                </c:pt>
                <c:pt idx="7" formatCode="#,##0;[Red]\-#,##0;">
                  <c:v>11577</c:v>
                </c:pt>
                <c:pt idx="8" formatCode="#,##0;[Red]\-#,##0;">
                  <c:v>11319</c:v>
                </c:pt>
              </c:numCache>
            </c:numRef>
          </c:val>
          <c:smooth val="0"/>
          <c:extLst>
            <c:ext xmlns:c16="http://schemas.microsoft.com/office/drawing/2014/chart" uri="{C3380CC4-5D6E-409C-BE32-E72D297353CC}">
              <c16:uniqueId val="{00000008-81E7-4E35-9745-F9FE19CE53EA}"/>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都道府県別必要量との比較!$E$406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(都道府県別必要量との比較!$F$401,都道府県別必要量との比較!$H$401:$M$401,都道府県別必要量との比較!$P$401:$Q$401)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(都道府県別必要量との比較!$F$406,都道府県別必要量との比較!$H$406:$M$406,都道府県別必要量との比較!$P$406:$Q$406)</c:f>
              <c:numCache>
                <c:formatCode>#,##0_);[Red]\(#,##0\)</c:formatCode>
                <c:ptCount val="9"/>
                <c:pt idx="0" formatCode="#,##0;[Red]\-#,##0;">
                  <c:v>8833</c:v>
                </c:pt>
                <c:pt idx="1">
                  <c:v>8377</c:v>
                </c:pt>
                <c:pt idx="2">
                  <c:v>8472</c:v>
                </c:pt>
                <c:pt idx="3">
                  <c:v>6810</c:v>
                </c:pt>
                <c:pt idx="4">
                  <c:v>6368</c:v>
                </c:pt>
                <c:pt idx="5">
                  <c:v>6581</c:v>
                </c:pt>
                <c:pt idx="6" formatCode="#,##0;[Red]\-#,##0;">
                  <c:v>6318</c:v>
                </c:pt>
                <c:pt idx="7" formatCode="#,##0;[Red]\-#,##0;">
                  <c:v>6314</c:v>
                </c:pt>
                <c:pt idx="8" formatCode="#,##0;[Red]\-#,##0;">
                  <c:v>8685</c:v>
                </c:pt>
              </c:numCache>
            </c:numRef>
          </c:val>
          <c:extLst>
            <c:ext xmlns:c16="http://schemas.microsoft.com/office/drawing/2014/chart" uri="{C3380CC4-5D6E-409C-BE32-E72D297353CC}">
              <c16:uniqueId val="{00000000-BCB4-453E-9201-CD9BEC3C15B1}"/>
            </c:ext>
          </c:extLst>
        </c:ser>
        <c:ser>
          <c:idx val="2"/>
          <c:order val="2"/>
          <c:tx>
            <c:strRef>
              <c:f>都道府県別必要量との比較!$E$405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(都道府県別必要量との比較!$F$401,都道府県別必要量との比較!$H$401:$M$401,都道府県別必要量との比較!$P$401:$Q$401)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(都道府県別必要量との比較!$F$405,都道府県別必要量との比較!$H$405:$M$405,都道府県別必要量との比較!$P$405:$Q$405)</c:f>
              <c:numCache>
                <c:formatCode>#,##0_);[Red]\(#,##0\)</c:formatCode>
                <c:ptCount val="9"/>
                <c:pt idx="0" formatCode="#,##0;[Red]\-#,##0;">
                  <c:v>2362</c:v>
                </c:pt>
                <c:pt idx="1">
                  <c:v>3801</c:v>
                </c:pt>
                <c:pt idx="2">
                  <c:v>4622</c:v>
                </c:pt>
                <c:pt idx="3">
                  <c:v>4149</c:v>
                </c:pt>
                <c:pt idx="4">
                  <c:v>4089</c:v>
                </c:pt>
                <c:pt idx="5">
                  <c:v>4620</c:v>
                </c:pt>
                <c:pt idx="6" formatCode="#,##0;[Red]\-#,##0;">
                  <c:v>5173</c:v>
                </c:pt>
                <c:pt idx="7" formatCode="#,##0;[Red]\-#,##0;">
                  <c:v>5184</c:v>
                </c:pt>
                <c:pt idx="8" formatCode="#,##0;[Red]\-#,##0;">
                  <c:v>8542</c:v>
                </c:pt>
              </c:numCache>
            </c:numRef>
          </c:val>
          <c:extLst>
            <c:ext xmlns:c16="http://schemas.microsoft.com/office/drawing/2014/chart" uri="{C3380CC4-5D6E-409C-BE32-E72D297353CC}">
              <c16:uniqueId val="{00000001-BCB4-453E-9201-CD9BEC3C15B1}"/>
            </c:ext>
          </c:extLst>
        </c:ser>
        <c:ser>
          <c:idx val="1"/>
          <c:order val="3"/>
          <c:tx>
            <c:strRef>
              <c:f>都道府県別必要量との比較!$E$404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BCB4-453E-9201-CD9BEC3C15B1}"/>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BCB4-453E-9201-CD9BEC3C15B1}"/>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(都道府県別必要量との比較!$F$401,都道府県別必要量との比較!$H$401:$M$401,都道府県別必要量との比較!$P$401:$Q$401)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(都道府県別必要量との比較!$F$404,都道府県別必要量との比較!$H$404:$M$404,都道府県別必要量との比較!$P$404:$Q$404)</c:f>
              <c:numCache>
                <c:formatCode>#,##0_);[Red]\(#,##0\)</c:formatCode>
                <c:ptCount val="9"/>
                <c:pt idx="0" formatCode="#,##0;[Red]\-#,##0;">
                  <c:v>12342</c:v>
                </c:pt>
                <c:pt idx="1">
                  <c:v>11862</c:v>
                </c:pt>
                <c:pt idx="2">
                  <c:v>10540</c:v>
                </c:pt>
                <c:pt idx="3">
                  <c:v>10813</c:v>
                </c:pt>
                <c:pt idx="4">
                  <c:v>10704</c:v>
                </c:pt>
                <c:pt idx="5">
                  <c:v>10709</c:v>
                </c:pt>
                <c:pt idx="6" formatCode="#,##0;[Red]\-#,##0;">
                  <c:v>10433</c:v>
                </c:pt>
                <c:pt idx="7" formatCode="#,##0;[Red]\-#,##0;">
                  <c:v>9715</c:v>
                </c:pt>
                <c:pt idx="8" formatCode="#,##0;[Red]\-#,##0;">
                  <c:v>9543</c:v>
                </c:pt>
              </c:numCache>
            </c:numRef>
          </c:val>
          <c:extLst>
            <c:ext xmlns:c16="http://schemas.microsoft.com/office/drawing/2014/chart" uri="{C3380CC4-5D6E-409C-BE32-E72D297353CC}">
              <c16:uniqueId val="{00000006-BCB4-453E-9201-CD9BEC3C15B1}"/>
            </c:ext>
          </c:extLst>
        </c:ser>
        <c:ser>
          <c:idx val="0"/>
          <c:order val="4"/>
          <c:tx>
            <c:strRef>
              <c:f>都道府県別必要量との比較!$E$403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(都道府県別必要量との比較!$F$401,都道府県別必要量との比較!$H$401:$M$401,都道府県別必要量との比較!$P$401:$Q$401)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(都道府県別必要量との比較!$F$403,都道府県別必要量との比較!$H$403:$M$403,都道府県別必要量との比較!$P$403:$Q$403)</c:f>
              <c:numCache>
                <c:formatCode>#,##0_);[Red]\(#,##0\)</c:formatCode>
                <c:ptCount val="9"/>
                <c:pt idx="0" formatCode="#,##0;[Red]\-#,##0;">
                  <c:v>4853</c:v>
                </c:pt>
                <c:pt idx="1">
                  <c:v>4182</c:v>
                </c:pt>
                <c:pt idx="2">
                  <c:v>4606</c:v>
                </c:pt>
                <c:pt idx="3">
                  <c:v>4529</c:v>
                </c:pt>
                <c:pt idx="4">
                  <c:v>4630</c:v>
                </c:pt>
                <c:pt idx="5">
                  <c:v>3911</c:v>
                </c:pt>
                <c:pt idx="6" formatCode="#,##0;[Red]\-#,##0;">
                  <c:v>3887</c:v>
                </c:pt>
                <c:pt idx="7" formatCode="#,##0;[Red]\-#,##0;">
                  <c:v>4447</c:v>
                </c:pt>
                <c:pt idx="8" formatCode="#,##0;[Red]\-#,##0;">
                  <c:v>3187</c:v>
                </c:pt>
              </c:numCache>
            </c:numRef>
          </c:val>
          <c:extLst>
            <c:ext xmlns:c16="http://schemas.microsoft.com/office/drawing/2014/chart" uri="{C3380CC4-5D6E-409C-BE32-E72D297353CC}">
              <c16:uniqueId val="{00000007-BCB4-453E-9201-CD9BEC3C15B1}"/>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都道府県別必要量との比較!$E$402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(都道府県別必要量との比較!$F$401,都道府県別必要量との比較!$H$401:$M$401,都道府県別必要量との比較!$P$401:$Q$401)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(都道府県別必要量との比較!$F$402,都道府県別必要量との比較!$H$402:$M$402,都道府県別必要量との比較!$P$402:$Q$402)</c:f>
              <c:numCache>
                <c:formatCode>#,##0_);[Red]\(#,##0\)</c:formatCode>
                <c:ptCount val="9"/>
                <c:pt idx="0" formatCode="#,##0;[Red]\-#,##0;">
                  <c:v>28390</c:v>
                </c:pt>
                <c:pt idx="1">
                  <c:v>28222</c:v>
                </c:pt>
                <c:pt idx="2">
                  <c:v>28240</c:v>
                </c:pt>
                <c:pt idx="3">
                  <c:v>26301</c:v>
                </c:pt>
                <c:pt idx="4">
                  <c:v>25791</c:v>
                </c:pt>
                <c:pt idx="5">
                  <c:v>25821</c:v>
                </c:pt>
                <c:pt idx="6" formatCode="#,##0;[Red]\-#,##0;">
                  <c:v>25811</c:v>
                </c:pt>
                <c:pt idx="7" formatCode="#,##0;[Red]\-#,##0;">
                  <c:v>25660</c:v>
                </c:pt>
                <c:pt idx="8" formatCode="#,##0;[Red]\-#,##0;">
                  <c:v>29957</c:v>
                </c:pt>
              </c:numCache>
            </c:numRef>
          </c:val>
          <c:smooth val="0"/>
          <c:extLst>
            <c:ext xmlns:c16="http://schemas.microsoft.com/office/drawing/2014/chart" uri="{C3380CC4-5D6E-409C-BE32-E72D297353CC}">
              <c16:uniqueId val="{00000008-BCB4-453E-9201-CD9BEC3C15B1}"/>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都道府県別必要量との比較!$E$421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(都道府県別必要量との比較!$F$416,都道府県別必要量との比較!$H$416:$M$416,都道府県別必要量との比較!$P$416:$Q$416)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(都道府県別必要量との比較!$F$421,都道府県別必要量との比較!$H$421:$M$421,都道府県別必要量との比較!$P$421:$Q$421)</c:f>
              <c:numCache>
                <c:formatCode>#,##0_);[Red]\(#,##0\)</c:formatCode>
                <c:ptCount val="9"/>
                <c:pt idx="0" formatCode="#,##0;[Red]\-#,##0;">
                  <c:v>23726</c:v>
                </c:pt>
                <c:pt idx="1">
                  <c:v>25086</c:v>
                </c:pt>
                <c:pt idx="2">
                  <c:v>24120</c:v>
                </c:pt>
                <c:pt idx="3">
                  <c:v>23356</c:v>
                </c:pt>
                <c:pt idx="4">
                  <c:v>23631</c:v>
                </c:pt>
                <c:pt idx="5">
                  <c:v>23533</c:v>
                </c:pt>
                <c:pt idx="6" formatCode="#,##0;[Red]\-#,##0;">
                  <c:v>23680</c:v>
                </c:pt>
                <c:pt idx="7" formatCode="#,##0;[Red]\-#,##0;">
                  <c:v>23076</c:v>
                </c:pt>
                <c:pt idx="8" formatCode="#,##0;[Red]\-#,##0;">
                  <c:v>23274</c:v>
                </c:pt>
              </c:numCache>
            </c:numRef>
          </c:val>
          <c:extLst>
            <c:ext xmlns:c16="http://schemas.microsoft.com/office/drawing/2014/chart" uri="{C3380CC4-5D6E-409C-BE32-E72D297353CC}">
              <c16:uniqueId val="{00000000-E83D-4092-B7E9-1110435087E1}"/>
            </c:ext>
          </c:extLst>
        </c:ser>
        <c:ser>
          <c:idx val="2"/>
          <c:order val="2"/>
          <c:tx>
            <c:strRef>
              <c:f>都道府県別必要量との比較!$E$420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(都道府県別必要量との比較!$F$416,都道府県別必要量との比較!$H$416:$M$416,都道府県別必要量との比較!$P$416:$Q$416)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(都道府県別必要量との比較!$F$420,都道府県別必要量との比較!$H$420:$M$420,都道府県別必要量との比較!$P$420:$Q$420)</c:f>
              <c:numCache>
                <c:formatCode>#,##0_);[Red]\(#,##0\)</c:formatCode>
                <c:ptCount val="9"/>
                <c:pt idx="0" formatCode="#,##0;[Red]\-#,##0;">
                  <c:v>8093</c:v>
                </c:pt>
                <c:pt idx="1">
                  <c:v>10094</c:v>
                </c:pt>
                <c:pt idx="2">
                  <c:v>10904</c:v>
                </c:pt>
                <c:pt idx="3">
                  <c:v>11179</c:v>
                </c:pt>
                <c:pt idx="4">
                  <c:v>11093</c:v>
                </c:pt>
                <c:pt idx="5">
                  <c:v>12309</c:v>
                </c:pt>
                <c:pt idx="6" formatCode="#,##0;[Red]\-#,##0;">
                  <c:v>12986</c:v>
                </c:pt>
                <c:pt idx="7" formatCode="#,##0;[Red]\-#,##0;">
                  <c:v>13503</c:v>
                </c:pt>
                <c:pt idx="8" formatCode="#,##0;[Red]\-#,##0;">
                  <c:v>31364</c:v>
                </c:pt>
              </c:numCache>
            </c:numRef>
          </c:val>
          <c:extLst>
            <c:ext xmlns:c16="http://schemas.microsoft.com/office/drawing/2014/chart" uri="{C3380CC4-5D6E-409C-BE32-E72D297353CC}">
              <c16:uniqueId val="{00000001-E83D-4092-B7E9-1110435087E1}"/>
            </c:ext>
          </c:extLst>
        </c:ser>
        <c:ser>
          <c:idx val="1"/>
          <c:order val="3"/>
          <c:tx>
            <c:strRef>
              <c:f>都道府県別必要量との比較!$E$419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E83D-4092-B7E9-1110435087E1}"/>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E83D-4092-B7E9-1110435087E1}"/>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(都道府県別必要量との比較!$F$416,都道府県別必要量との比較!$H$416:$M$416,都道府県別必要量との比較!$P$416:$Q$416)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(都道府県別必要量との比較!$F$419,都道府県別必要量との比較!$H$419:$M$419,都道府県別必要量との比較!$P$419:$Q$419)</c:f>
              <c:numCache>
                <c:formatCode>#,##0_);[Red]\(#,##0\)</c:formatCode>
                <c:ptCount val="9"/>
                <c:pt idx="0" formatCode="#,##0;[Red]\-#,##0;">
                  <c:v>42350</c:v>
                </c:pt>
                <c:pt idx="1">
                  <c:v>39581</c:v>
                </c:pt>
                <c:pt idx="2">
                  <c:v>39907</c:v>
                </c:pt>
                <c:pt idx="3">
                  <c:v>38803</c:v>
                </c:pt>
                <c:pt idx="4">
                  <c:v>39576</c:v>
                </c:pt>
                <c:pt idx="5">
                  <c:v>35265</c:v>
                </c:pt>
                <c:pt idx="6" formatCode="#,##0;[Red]\-#,##0;">
                  <c:v>34680</c:v>
                </c:pt>
                <c:pt idx="7" formatCode="#,##0;[Red]\-#,##0;">
                  <c:v>33313</c:v>
                </c:pt>
                <c:pt idx="8" formatCode="#,##0;[Red]\-#,##0;">
                  <c:v>35047</c:v>
                </c:pt>
              </c:numCache>
            </c:numRef>
          </c:val>
          <c:extLst>
            <c:ext xmlns:c16="http://schemas.microsoft.com/office/drawing/2014/chart" uri="{C3380CC4-5D6E-409C-BE32-E72D297353CC}">
              <c16:uniqueId val="{00000006-E83D-4092-B7E9-1110435087E1}"/>
            </c:ext>
          </c:extLst>
        </c:ser>
        <c:ser>
          <c:idx val="0"/>
          <c:order val="4"/>
          <c:tx>
            <c:strRef>
              <c:f>都道府県別必要量との比較!$E$418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(都道府県別必要量との比較!$F$416,都道府県別必要量との比較!$H$416:$M$416,都道府県別必要量との比較!$P$416:$Q$416)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(都道府県別必要量との比較!$F$418,都道府県別必要量との比較!$H$418:$M$418,都道府県別必要量との比較!$P$418:$Q$418)</c:f>
              <c:numCache>
                <c:formatCode>#,##0_);[Red]\(#,##0\)</c:formatCode>
                <c:ptCount val="9"/>
                <c:pt idx="0" formatCode="#,##0;[Red]\-#,##0;">
                  <c:v>11334</c:v>
                </c:pt>
                <c:pt idx="1">
                  <c:v>13305</c:v>
                </c:pt>
                <c:pt idx="2">
                  <c:v>12168</c:v>
                </c:pt>
                <c:pt idx="3">
                  <c:v>12608</c:v>
                </c:pt>
                <c:pt idx="4">
                  <c:v>11765</c:v>
                </c:pt>
                <c:pt idx="5">
                  <c:v>13802</c:v>
                </c:pt>
                <c:pt idx="6" formatCode="#,##0;[Red]\-#,##0;">
                  <c:v>15204</c:v>
                </c:pt>
                <c:pt idx="7" formatCode="#,##0;[Red]\-#,##0;">
                  <c:v>15601</c:v>
                </c:pt>
                <c:pt idx="8" formatCode="#,##0;[Red]\-#,##0;">
                  <c:v>11789</c:v>
                </c:pt>
              </c:numCache>
            </c:numRef>
          </c:val>
          <c:extLst>
            <c:ext xmlns:c16="http://schemas.microsoft.com/office/drawing/2014/chart" uri="{C3380CC4-5D6E-409C-BE32-E72D297353CC}">
              <c16:uniqueId val="{00000007-E83D-4092-B7E9-1110435087E1}"/>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都道府県別必要量との比較!$E$417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(都道府県別必要量との比較!$F$416,都道府県別必要量との比較!$H$416:$M$416,都道府県別必要量との比較!$P$416:$Q$416)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(都道府県別必要量との比較!$F$417,都道府県別必要量との比較!$H$417:$M$417,都道府県別必要量との比較!$P$417:$Q$417)</c:f>
              <c:numCache>
                <c:formatCode>#,##0_);[Red]\(#,##0\)</c:formatCode>
                <c:ptCount val="9"/>
                <c:pt idx="0" formatCode="#,##0;[Red]\-#,##0;">
                  <c:v>85503</c:v>
                </c:pt>
                <c:pt idx="1">
                  <c:v>88066</c:v>
                </c:pt>
                <c:pt idx="2">
                  <c:v>87099</c:v>
                </c:pt>
                <c:pt idx="3">
                  <c:v>85946</c:v>
                </c:pt>
                <c:pt idx="4">
                  <c:v>86065</c:v>
                </c:pt>
                <c:pt idx="5">
                  <c:v>84909</c:v>
                </c:pt>
                <c:pt idx="6" formatCode="#,##0;[Red]\-#,##0;">
                  <c:v>86550</c:v>
                </c:pt>
                <c:pt idx="7" formatCode="#,##0;[Red]\-#,##0;">
                  <c:v>85493</c:v>
                </c:pt>
                <c:pt idx="8" formatCode="#,##0;[Red]\-#,##0;">
                  <c:v>101474</c:v>
                </c:pt>
              </c:numCache>
            </c:numRef>
          </c:val>
          <c:smooth val="0"/>
          <c:extLst>
            <c:ext xmlns:c16="http://schemas.microsoft.com/office/drawing/2014/chart" uri="{C3380CC4-5D6E-409C-BE32-E72D297353CC}">
              <c16:uniqueId val="{00000008-E83D-4092-B7E9-1110435087E1}"/>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都道府県別必要量との比較!$E$436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(都道府県別必要量との比較!$F$431,都道府県別必要量との比較!$H$431:$M$431,都道府県別必要量との比較!$P$431:$Q$431)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(都道府県別必要量との比較!$F$436,都道府県別必要量との比較!$H$436:$M$436,都道府県別必要量との比較!$P$436:$Q$436)</c:f>
              <c:numCache>
                <c:formatCode>#,##0_);[Red]\(#,##0\)</c:formatCode>
                <c:ptCount val="9"/>
                <c:pt idx="0" formatCode="#,##0;[Red]\-#,##0;">
                  <c:v>13821</c:v>
                </c:pt>
                <c:pt idx="1">
                  <c:v>13954</c:v>
                </c:pt>
                <c:pt idx="2">
                  <c:v>13770</c:v>
                </c:pt>
                <c:pt idx="3">
                  <c:v>13117</c:v>
                </c:pt>
                <c:pt idx="4">
                  <c:v>13667</c:v>
                </c:pt>
                <c:pt idx="5">
                  <c:v>13023</c:v>
                </c:pt>
                <c:pt idx="6" formatCode="#,##0;[Red]\-#,##0;">
                  <c:v>13114</c:v>
                </c:pt>
                <c:pt idx="7" formatCode="#,##0;[Red]\-#,##0;">
                  <c:v>13088</c:v>
                </c:pt>
                <c:pt idx="8" formatCode="#,##0;[Red]\-#,##0;">
                  <c:v>11765</c:v>
                </c:pt>
              </c:numCache>
            </c:numRef>
          </c:val>
          <c:extLst>
            <c:ext xmlns:c16="http://schemas.microsoft.com/office/drawing/2014/chart" uri="{C3380CC4-5D6E-409C-BE32-E72D297353CC}">
              <c16:uniqueId val="{00000000-3CBC-4E01-8AFB-B5569AC2C939}"/>
            </c:ext>
          </c:extLst>
        </c:ser>
        <c:ser>
          <c:idx val="2"/>
          <c:order val="2"/>
          <c:tx>
            <c:strRef>
              <c:f>都道府県別必要量との比較!$E$435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(都道府県別必要量との比較!$F$431,都道府県別必要量との比較!$H$431:$M$431,都道府県別必要量との比較!$P$431:$Q$431)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(都道府県別必要量との比較!$F$435,都道府県別必要量との比較!$H$435:$M$435,都道府県別必要量との比較!$P$435:$Q$435)</c:f>
              <c:numCache>
                <c:formatCode>#,##0_);[Red]\(#,##0\)</c:formatCode>
                <c:ptCount val="9"/>
                <c:pt idx="0" formatCode="#,##0;[Red]\-#,##0;">
                  <c:v>5469</c:v>
                </c:pt>
                <c:pt idx="1">
                  <c:v>8033</c:v>
                </c:pt>
                <c:pt idx="2">
                  <c:v>8903</c:v>
                </c:pt>
                <c:pt idx="3">
                  <c:v>9292</c:v>
                </c:pt>
                <c:pt idx="4">
                  <c:v>9341</c:v>
                </c:pt>
                <c:pt idx="5">
                  <c:v>9190</c:v>
                </c:pt>
                <c:pt idx="6" formatCode="#,##0;[Red]\-#,##0;">
                  <c:v>9803</c:v>
                </c:pt>
                <c:pt idx="7" formatCode="#,##0;[Red]\-#,##0;">
                  <c:v>10356</c:v>
                </c:pt>
                <c:pt idx="8" formatCode="#,##0;[Red]\-#,##0;">
                  <c:v>16532</c:v>
                </c:pt>
              </c:numCache>
            </c:numRef>
          </c:val>
          <c:extLst>
            <c:ext xmlns:c16="http://schemas.microsoft.com/office/drawing/2014/chart" uri="{C3380CC4-5D6E-409C-BE32-E72D297353CC}">
              <c16:uniqueId val="{00000001-3CBC-4E01-8AFB-B5569AC2C939}"/>
            </c:ext>
          </c:extLst>
        </c:ser>
        <c:ser>
          <c:idx val="1"/>
          <c:order val="3"/>
          <c:tx>
            <c:strRef>
              <c:f>都道府県別必要量との比較!$E$434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3CBC-4E01-8AFB-B5569AC2C939}"/>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3CBC-4E01-8AFB-B5569AC2C93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(都道府県別必要量との比較!$F$431,都道府県別必要量との比較!$H$431:$M$431,都道府県別必要量との比較!$P$431:$Q$431)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(都道府県別必要量との比較!$F$434,都道府県別必要量との比較!$H$434:$M$434,都道府県別必要量との比較!$P$434:$Q$434)</c:f>
              <c:numCache>
                <c:formatCode>#,##0_);[Red]\(#,##0\)</c:formatCode>
                <c:ptCount val="9"/>
                <c:pt idx="0" formatCode="#,##0;[Red]\-#,##0;">
                  <c:v>27234</c:v>
                </c:pt>
                <c:pt idx="1">
                  <c:v>24458</c:v>
                </c:pt>
                <c:pt idx="2">
                  <c:v>23879</c:v>
                </c:pt>
                <c:pt idx="3">
                  <c:v>23501</c:v>
                </c:pt>
                <c:pt idx="4">
                  <c:v>23782</c:v>
                </c:pt>
                <c:pt idx="5">
                  <c:v>22529</c:v>
                </c:pt>
                <c:pt idx="6" formatCode="#,##0;[Red]\-#,##0;">
                  <c:v>22918</c:v>
                </c:pt>
                <c:pt idx="7" formatCode="#,##0;[Red]\-#,##0;">
                  <c:v>22556</c:v>
                </c:pt>
                <c:pt idx="8" formatCode="#,##0;[Red]\-#,##0;">
                  <c:v>18257</c:v>
                </c:pt>
              </c:numCache>
            </c:numRef>
          </c:val>
          <c:extLst>
            <c:ext xmlns:c16="http://schemas.microsoft.com/office/drawing/2014/chart" uri="{C3380CC4-5D6E-409C-BE32-E72D297353CC}">
              <c16:uniqueId val="{00000006-3CBC-4E01-8AFB-B5569AC2C939}"/>
            </c:ext>
          </c:extLst>
        </c:ser>
        <c:ser>
          <c:idx val="0"/>
          <c:order val="4"/>
          <c:tx>
            <c:strRef>
              <c:f>都道府県別必要量との比較!$E$433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(都道府県別必要量との比較!$F$431,都道府県別必要量との比較!$H$431:$M$431,都道府県別必要量との比較!$P$431:$Q$431)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(都道府県別必要量との比較!$F$433,都道府県別必要量との比較!$H$433:$M$433,都道府県別必要量との比較!$P$433:$Q$433)</c:f>
              <c:numCache>
                <c:formatCode>#,##0_);[Red]\(#,##0\)</c:formatCode>
                <c:ptCount val="9"/>
                <c:pt idx="0" formatCode="#,##0;[Red]\-#,##0;">
                  <c:v>5860</c:v>
                </c:pt>
                <c:pt idx="1">
                  <c:v>6668</c:v>
                </c:pt>
                <c:pt idx="2">
                  <c:v>6464</c:v>
                </c:pt>
                <c:pt idx="3">
                  <c:v>6538</c:v>
                </c:pt>
                <c:pt idx="4">
                  <c:v>6556</c:v>
                </c:pt>
                <c:pt idx="5">
                  <c:v>6200</c:v>
                </c:pt>
                <c:pt idx="6" formatCode="#,##0;[Red]\-#,##0;">
                  <c:v>6439</c:v>
                </c:pt>
                <c:pt idx="7" formatCode="#,##0;[Red]\-#,##0;">
                  <c:v>6548</c:v>
                </c:pt>
                <c:pt idx="8" formatCode="#,##0;[Red]\-#,##0;">
                  <c:v>5901</c:v>
                </c:pt>
              </c:numCache>
            </c:numRef>
          </c:val>
          <c:extLst>
            <c:ext xmlns:c16="http://schemas.microsoft.com/office/drawing/2014/chart" uri="{C3380CC4-5D6E-409C-BE32-E72D297353CC}">
              <c16:uniqueId val="{00000007-3CBC-4E01-8AFB-B5569AC2C939}"/>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都道府県別必要量との比較!$E$432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(都道府県別必要量との比較!$F$431,都道府県別必要量との比較!$H$431:$M$431,都道府県別必要量との比較!$P$431:$Q$431)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(都道府県別必要量との比較!$F$432,都道府県別必要量との比較!$H$432:$M$432,都道府県別必要量との比較!$P$432:$Q$432)</c:f>
              <c:numCache>
                <c:formatCode>#,##0_);[Red]\(#,##0\)</c:formatCode>
                <c:ptCount val="9"/>
                <c:pt idx="0" formatCode="#,##0;[Red]\-#,##0;">
                  <c:v>52384</c:v>
                </c:pt>
                <c:pt idx="1">
                  <c:v>53113</c:v>
                </c:pt>
                <c:pt idx="2">
                  <c:v>53016</c:v>
                </c:pt>
                <c:pt idx="3">
                  <c:v>52448</c:v>
                </c:pt>
                <c:pt idx="4">
                  <c:v>53346</c:v>
                </c:pt>
                <c:pt idx="5">
                  <c:v>50942</c:v>
                </c:pt>
                <c:pt idx="6" formatCode="#,##0;[Red]\-#,##0;">
                  <c:v>52274</c:v>
                </c:pt>
                <c:pt idx="7" formatCode="#,##0;[Red]\-#,##0;">
                  <c:v>52548</c:v>
                </c:pt>
                <c:pt idx="8" formatCode="#,##0;[Red]\-#,##0;">
                  <c:v>52455</c:v>
                </c:pt>
              </c:numCache>
            </c:numRef>
          </c:val>
          <c:smooth val="0"/>
          <c:extLst>
            <c:ext xmlns:c16="http://schemas.microsoft.com/office/drawing/2014/chart" uri="{C3380CC4-5D6E-409C-BE32-E72D297353CC}">
              <c16:uniqueId val="{00000008-3CBC-4E01-8AFB-B5569AC2C939}"/>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都道府県別必要量との比較!$E$46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(都道府県別必要量との比較!$F$41,都道府県別必要量との比較!$H$41:$M$41,都道府県別必要量との比較!$P$41:$Q$41)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(都道府県別必要量との比較!$F$46,都道府県別必要量との比較!$H$46:$M$46,都道府県別必要量との比較!$P$46:$Q$46)</c:f>
              <c:numCache>
                <c:formatCode>#,##0_);[Red]\(#,##0\)</c:formatCode>
                <c:ptCount val="9"/>
                <c:pt idx="0" formatCode="#,##0;[Red]\-#,##0;">
                  <c:v>3288</c:v>
                </c:pt>
                <c:pt idx="1">
                  <c:v>2993</c:v>
                </c:pt>
                <c:pt idx="2">
                  <c:v>2818</c:v>
                </c:pt>
                <c:pt idx="3">
                  <c:v>2853</c:v>
                </c:pt>
                <c:pt idx="4">
                  <c:v>2481</c:v>
                </c:pt>
                <c:pt idx="5">
                  <c:v>2504</c:v>
                </c:pt>
                <c:pt idx="6" formatCode="#,##0;[Red]\-#,##0;">
                  <c:v>2480</c:v>
                </c:pt>
                <c:pt idx="7" formatCode="#,##0;[Red]\-#,##0;">
                  <c:v>2392</c:v>
                </c:pt>
                <c:pt idx="8" formatCode="#,##0;[Red]\-#,##0;">
                  <c:v>2362</c:v>
                </c:pt>
              </c:numCache>
            </c:numRef>
          </c:val>
          <c:extLst>
            <c:ext xmlns:c16="http://schemas.microsoft.com/office/drawing/2014/chart" uri="{C3380CC4-5D6E-409C-BE32-E72D297353CC}">
              <c16:uniqueId val="{00000000-A9C2-4A12-800D-DE1A2CAD3F47}"/>
            </c:ext>
          </c:extLst>
        </c:ser>
        <c:ser>
          <c:idx val="2"/>
          <c:order val="2"/>
          <c:tx>
            <c:strRef>
              <c:f>都道府県別必要量との比較!$E$45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(都道府県別必要量との比較!$F$41,都道府県別必要量との比較!$H$41:$M$41,都道府県別必要量との比較!$P$41:$Q$41)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(都道府県別必要量との比較!$F$45,都道府県別必要量との比較!$H$45:$M$45,都道府県別必要量との比較!$P$45:$Q$45)</c:f>
              <c:numCache>
                <c:formatCode>#,##0_);[Red]\(#,##0\)</c:formatCode>
                <c:ptCount val="9"/>
                <c:pt idx="0" formatCode="#,##0;[Red]\-#,##0;">
                  <c:v>1594</c:v>
                </c:pt>
                <c:pt idx="1">
                  <c:v>2087</c:v>
                </c:pt>
                <c:pt idx="2">
                  <c:v>2203</c:v>
                </c:pt>
                <c:pt idx="3">
                  <c:v>2164</c:v>
                </c:pt>
                <c:pt idx="4">
                  <c:v>2114</c:v>
                </c:pt>
                <c:pt idx="5">
                  <c:v>2100</c:v>
                </c:pt>
                <c:pt idx="6" formatCode="#,##0;[Red]\-#,##0;">
                  <c:v>2247</c:v>
                </c:pt>
                <c:pt idx="7" formatCode="#,##0;[Red]\-#,##0;">
                  <c:v>2643</c:v>
                </c:pt>
                <c:pt idx="8" formatCode="#,##0;[Red]\-#,##0;">
                  <c:v>4238</c:v>
                </c:pt>
              </c:numCache>
            </c:numRef>
          </c:val>
          <c:extLst>
            <c:ext xmlns:c16="http://schemas.microsoft.com/office/drawing/2014/chart" uri="{C3380CC4-5D6E-409C-BE32-E72D297353CC}">
              <c16:uniqueId val="{00000001-A9C2-4A12-800D-DE1A2CAD3F47}"/>
            </c:ext>
          </c:extLst>
        </c:ser>
        <c:ser>
          <c:idx val="1"/>
          <c:order val="3"/>
          <c:tx>
            <c:strRef>
              <c:f>都道府県別必要量との比較!$E$44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A9C2-4A12-800D-DE1A2CAD3F47}"/>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A9C2-4A12-800D-DE1A2CAD3F47}"/>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(都道府県別必要量との比較!$F$41,都道府県別必要量との比較!$H$41:$M$41,都道府県別必要量との比較!$P$41:$Q$41)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(都道府県別必要量との比較!$F$44,都道府県別必要量との比較!$H$44:$M$44,都道府県別必要量との比較!$P$44:$Q$44)</c:f>
              <c:numCache>
                <c:formatCode>#,##0_);[Red]\(#,##0\)</c:formatCode>
                <c:ptCount val="9"/>
                <c:pt idx="0" formatCode="#,##0;[Red]\-#,##0;">
                  <c:v>7721</c:v>
                </c:pt>
                <c:pt idx="1">
                  <c:v>7245</c:v>
                </c:pt>
                <c:pt idx="2">
                  <c:v>7012</c:v>
                </c:pt>
                <c:pt idx="3">
                  <c:v>6903</c:v>
                </c:pt>
                <c:pt idx="4">
                  <c:v>6728</c:v>
                </c:pt>
                <c:pt idx="5">
                  <c:v>6613</c:v>
                </c:pt>
                <c:pt idx="6" formatCode="#,##0;[Red]\-#,##0;">
                  <c:v>6474</c:v>
                </c:pt>
                <c:pt idx="7" formatCode="#,##0;[Red]\-#,##0;">
                  <c:v>6038</c:v>
                </c:pt>
                <c:pt idx="8" formatCode="#,##0;[Red]\-#,##0;">
                  <c:v>4070</c:v>
                </c:pt>
              </c:numCache>
            </c:numRef>
          </c:val>
          <c:extLst>
            <c:ext xmlns:c16="http://schemas.microsoft.com/office/drawing/2014/chart" uri="{C3380CC4-5D6E-409C-BE32-E72D297353CC}">
              <c16:uniqueId val="{00000006-A9C2-4A12-800D-DE1A2CAD3F47}"/>
            </c:ext>
          </c:extLst>
        </c:ser>
        <c:ser>
          <c:idx val="0"/>
          <c:order val="4"/>
          <c:tx>
            <c:strRef>
              <c:f>都道府県別必要量との比較!$E$43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(都道府県別必要量との比較!$F$41,都道府県別必要量との比較!$H$41:$M$41,都道府県別必要量との比較!$P$41:$Q$41)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(都道府県別必要量との比較!$F$43,都道府県別必要量との比較!$H$43:$M$43,都道府県別必要量との比較!$P$43:$Q$43)</c:f>
              <c:numCache>
                <c:formatCode>#,##0_);[Red]\(#,##0\)</c:formatCode>
                <c:ptCount val="9"/>
                <c:pt idx="0" formatCode="#,##0;[Red]\-#,##0;">
                  <c:v>1425</c:v>
                </c:pt>
                <c:pt idx="1">
                  <c:v>1352</c:v>
                </c:pt>
                <c:pt idx="2">
                  <c:v>1288</c:v>
                </c:pt>
                <c:pt idx="3">
                  <c:v>1288</c:v>
                </c:pt>
                <c:pt idx="4">
                  <c:v>1284</c:v>
                </c:pt>
                <c:pt idx="5">
                  <c:v>1276</c:v>
                </c:pt>
                <c:pt idx="6" formatCode="#,##0;[Red]\-#,##0;">
                  <c:v>1248</c:v>
                </c:pt>
                <c:pt idx="7" formatCode="#,##0;[Red]\-#,##0;">
                  <c:v>1256</c:v>
                </c:pt>
                <c:pt idx="8" formatCode="#,##0;[Red]\-#,##0;">
                  <c:v>1157</c:v>
                </c:pt>
              </c:numCache>
            </c:numRef>
          </c:val>
          <c:extLst>
            <c:ext xmlns:c16="http://schemas.microsoft.com/office/drawing/2014/chart" uri="{C3380CC4-5D6E-409C-BE32-E72D297353CC}">
              <c16:uniqueId val="{00000007-A9C2-4A12-800D-DE1A2CAD3F47}"/>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都道府県別必要量との比較!$E$42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(都道府県別必要量との比較!$F$41,都道府県別必要量との比較!$H$41:$M$41,都道府県別必要量との比較!$P$41:$Q$41)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(都道府県別必要量との比較!$F$42,都道府県別必要量との比較!$H$42:$M$42,都道府県別必要量との比較!$P$42:$Q$42)</c:f>
              <c:numCache>
                <c:formatCode>#,##0_);[Red]\(#,##0\)</c:formatCode>
                <c:ptCount val="9"/>
                <c:pt idx="0" formatCode="#,##0;[Red]\-#,##0;">
                  <c:v>14028</c:v>
                </c:pt>
                <c:pt idx="1">
                  <c:v>13677</c:v>
                </c:pt>
                <c:pt idx="2">
                  <c:v>13321</c:v>
                </c:pt>
                <c:pt idx="3">
                  <c:v>13208</c:v>
                </c:pt>
                <c:pt idx="4">
                  <c:v>12607</c:v>
                </c:pt>
                <c:pt idx="5">
                  <c:v>12493</c:v>
                </c:pt>
                <c:pt idx="6" formatCode="#,##0;[Red]\-#,##0;">
                  <c:v>12449</c:v>
                </c:pt>
                <c:pt idx="7" formatCode="#,##0;[Red]\-#,##0;">
                  <c:v>12329</c:v>
                </c:pt>
                <c:pt idx="8" formatCode="#,##0;[Red]\-#,##0;">
                  <c:v>11827</c:v>
                </c:pt>
              </c:numCache>
            </c:numRef>
          </c:val>
          <c:smooth val="0"/>
          <c:extLst>
            <c:ext xmlns:c16="http://schemas.microsoft.com/office/drawing/2014/chart" uri="{C3380CC4-5D6E-409C-BE32-E72D297353CC}">
              <c16:uniqueId val="{00000008-A9C2-4A12-800D-DE1A2CAD3F47}"/>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都道府県別必要量との比較!$E$451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(都道府県別必要量との比較!$F$446,都道府県別必要量との比較!$H$446:$M$446,都道府県別必要量との比較!$P$446:$Q$446)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(都道府県別必要量との比較!$F$451,都道府県別必要量との比較!$H$451:$M$451,都道府県別必要量との比較!$P$451:$Q$451)</c:f>
              <c:numCache>
                <c:formatCode>#,##0_);[Red]\(#,##0\)</c:formatCode>
                <c:ptCount val="9"/>
                <c:pt idx="0" formatCode="#,##0;[Red]\-#,##0;">
                  <c:v>3429</c:v>
                </c:pt>
                <c:pt idx="1">
                  <c:v>3050</c:v>
                </c:pt>
                <c:pt idx="2">
                  <c:v>2625</c:v>
                </c:pt>
                <c:pt idx="3">
                  <c:v>2591</c:v>
                </c:pt>
                <c:pt idx="4">
                  <c:v>2597</c:v>
                </c:pt>
                <c:pt idx="5">
                  <c:v>2567</c:v>
                </c:pt>
                <c:pt idx="6" formatCode="#,##0;[Red]\-#,##0;">
                  <c:v>2551</c:v>
                </c:pt>
                <c:pt idx="7" formatCode="#,##0;[Red]\-#,##0;">
                  <c:v>2504</c:v>
                </c:pt>
                <c:pt idx="8" formatCode="#,##0;[Red]\-#,##0;">
                  <c:v>3081</c:v>
                </c:pt>
              </c:numCache>
            </c:numRef>
          </c:val>
          <c:extLst>
            <c:ext xmlns:c16="http://schemas.microsoft.com/office/drawing/2014/chart" uri="{C3380CC4-5D6E-409C-BE32-E72D297353CC}">
              <c16:uniqueId val="{00000000-A020-4255-AC34-BAB830C3561F}"/>
            </c:ext>
          </c:extLst>
        </c:ser>
        <c:ser>
          <c:idx val="2"/>
          <c:order val="2"/>
          <c:tx>
            <c:strRef>
              <c:f>都道府県別必要量との比較!$E$450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(都道府県別必要量との比較!$F$446,都道府県別必要量との比較!$H$446:$M$446,都道府県別必要量との比較!$P$446:$Q$446)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(都道府県別必要量との比較!$F$450,都道府県別必要量との比較!$H$450:$M$450,都道府県別必要量との比較!$P$450:$Q$450)</c:f>
              <c:numCache>
                <c:formatCode>#,##0_);[Red]\(#,##0\)</c:formatCode>
                <c:ptCount val="9"/>
                <c:pt idx="0" formatCode="#,##0;[Red]\-#,##0;">
                  <c:v>1832</c:v>
                </c:pt>
                <c:pt idx="1">
                  <c:v>2517</c:v>
                </c:pt>
                <c:pt idx="2">
                  <c:v>2575</c:v>
                </c:pt>
                <c:pt idx="3">
                  <c:v>2519</c:v>
                </c:pt>
                <c:pt idx="4">
                  <c:v>2514</c:v>
                </c:pt>
                <c:pt idx="5">
                  <c:v>2502</c:v>
                </c:pt>
                <c:pt idx="6" formatCode="#,##0;[Red]\-#,##0;">
                  <c:v>2574</c:v>
                </c:pt>
                <c:pt idx="7" formatCode="#,##0;[Red]\-#,##0;">
                  <c:v>2654</c:v>
                </c:pt>
                <c:pt idx="8" formatCode="#,##0;[Red]\-#,##0;">
                  <c:v>4333</c:v>
                </c:pt>
              </c:numCache>
            </c:numRef>
          </c:val>
          <c:extLst>
            <c:ext xmlns:c16="http://schemas.microsoft.com/office/drawing/2014/chart" uri="{C3380CC4-5D6E-409C-BE32-E72D297353CC}">
              <c16:uniqueId val="{00000001-A020-4255-AC34-BAB830C3561F}"/>
            </c:ext>
          </c:extLst>
        </c:ser>
        <c:ser>
          <c:idx val="1"/>
          <c:order val="3"/>
          <c:tx>
            <c:strRef>
              <c:f>都道府県別必要量との比較!$E$449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A020-4255-AC34-BAB830C3561F}"/>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A020-4255-AC34-BAB830C3561F}"/>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(都道府県別必要量との比較!$F$446,都道府県別必要量との比較!$H$446:$M$446,都道府県別必要量との比較!$P$446:$Q$446)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(都道府県別必要量との比較!$F$449,都道府県別必要量との比較!$H$449:$M$449,都道府県別必要量との比較!$P$449:$Q$449)</c:f>
              <c:numCache>
                <c:formatCode>#,##0_);[Red]\(#,##0\)</c:formatCode>
                <c:ptCount val="9"/>
                <c:pt idx="0" formatCode="#,##0;[Red]\-#,##0;">
                  <c:v>7054</c:v>
                </c:pt>
                <c:pt idx="1">
                  <c:v>6863</c:v>
                </c:pt>
                <c:pt idx="2">
                  <c:v>6790</c:v>
                </c:pt>
                <c:pt idx="3">
                  <c:v>6551</c:v>
                </c:pt>
                <c:pt idx="4">
                  <c:v>6565</c:v>
                </c:pt>
                <c:pt idx="5">
                  <c:v>6675</c:v>
                </c:pt>
                <c:pt idx="6" formatCode="#,##0;[Red]\-#,##0;">
                  <c:v>6626</c:v>
                </c:pt>
                <c:pt idx="7" formatCode="#,##0;[Red]\-#,##0;">
                  <c:v>6652</c:v>
                </c:pt>
                <c:pt idx="8" formatCode="#,##0;[Red]\-#,##0;">
                  <c:v>4374</c:v>
                </c:pt>
              </c:numCache>
            </c:numRef>
          </c:val>
          <c:extLst>
            <c:ext xmlns:c16="http://schemas.microsoft.com/office/drawing/2014/chart" uri="{C3380CC4-5D6E-409C-BE32-E72D297353CC}">
              <c16:uniqueId val="{00000006-A020-4255-AC34-BAB830C3561F}"/>
            </c:ext>
          </c:extLst>
        </c:ser>
        <c:ser>
          <c:idx val="0"/>
          <c:order val="4"/>
          <c:tx>
            <c:strRef>
              <c:f>都道府県別必要量との比較!$E$448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(都道府県別必要量との比較!$F$446,都道府県別必要量との比較!$H$446:$M$446,都道府県別必要量との比較!$P$446:$Q$446)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(都道府県別必要量との比較!$F$448,都道府県別必要量との比較!$H$448:$M$448,都道府県別必要量との比較!$P$448:$Q$448)</c:f>
              <c:numCache>
                <c:formatCode>#,##0_);[Red]\(#,##0\)</c:formatCode>
                <c:ptCount val="9"/>
                <c:pt idx="0" formatCode="#,##0;[Red]\-#,##0;">
                  <c:v>1419</c:v>
                </c:pt>
                <c:pt idx="1">
                  <c:v>1474</c:v>
                </c:pt>
                <c:pt idx="2">
                  <c:v>1388</c:v>
                </c:pt>
                <c:pt idx="3">
                  <c:v>1602</c:v>
                </c:pt>
                <c:pt idx="4">
                  <c:v>1535</c:v>
                </c:pt>
                <c:pt idx="5">
                  <c:v>1336</c:v>
                </c:pt>
                <c:pt idx="6" formatCode="#,##0;[Red]\-#,##0;">
                  <c:v>1331</c:v>
                </c:pt>
                <c:pt idx="7" formatCode="#,##0;[Red]\-#,##0;">
                  <c:v>1484</c:v>
                </c:pt>
                <c:pt idx="8" formatCode="#,##0;[Red]\-#,##0;">
                  <c:v>1275</c:v>
                </c:pt>
              </c:numCache>
            </c:numRef>
          </c:val>
          <c:extLst>
            <c:ext xmlns:c16="http://schemas.microsoft.com/office/drawing/2014/chart" uri="{C3380CC4-5D6E-409C-BE32-E72D297353CC}">
              <c16:uniqueId val="{00000007-A020-4255-AC34-BAB830C3561F}"/>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都道府県別必要量との比較!$E$447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(都道府県別必要量との比較!$F$446,都道府県別必要量との比較!$H$446:$M$446,都道府県別必要量との比較!$P$446:$Q$446)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(都道府県別必要量との比較!$F$447,都道府県別必要量との比較!$H$447:$M$447,都道府県別必要量との比較!$P$447:$Q$447)</c:f>
              <c:numCache>
                <c:formatCode>#,##0_);[Red]\(#,##0\)</c:formatCode>
                <c:ptCount val="9"/>
                <c:pt idx="0" formatCode="#,##0;[Red]\-#,##0;">
                  <c:v>13734</c:v>
                </c:pt>
                <c:pt idx="1">
                  <c:v>13904</c:v>
                </c:pt>
                <c:pt idx="2">
                  <c:v>13378</c:v>
                </c:pt>
                <c:pt idx="3">
                  <c:v>13263</c:v>
                </c:pt>
                <c:pt idx="4">
                  <c:v>13211</c:v>
                </c:pt>
                <c:pt idx="5">
                  <c:v>13080</c:v>
                </c:pt>
                <c:pt idx="6" formatCode="#,##0;[Red]\-#,##0;">
                  <c:v>13082</c:v>
                </c:pt>
                <c:pt idx="7" formatCode="#,##0;[Red]\-#,##0;">
                  <c:v>13294</c:v>
                </c:pt>
                <c:pt idx="8" formatCode="#,##0;[Red]\-#,##0;">
                  <c:v>13063</c:v>
                </c:pt>
              </c:numCache>
            </c:numRef>
          </c:val>
          <c:smooth val="0"/>
          <c:extLst>
            <c:ext xmlns:c16="http://schemas.microsoft.com/office/drawing/2014/chart" uri="{C3380CC4-5D6E-409C-BE32-E72D297353CC}">
              <c16:uniqueId val="{00000008-A020-4255-AC34-BAB830C3561F}"/>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都道府県別必要量との比較!$E$466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(都道府県別必要量との比較!$F$461,都道府県別必要量との比較!$H$461:$M$461,都道府県別必要量との比較!$P$461:$Q$461)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(都道府県別必要量との比較!$F$466,都道府県別必要量との比較!$H$466:$M$466,都道府県別必要量との比較!$P$466:$Q$466)</c:f>
              <c:numCache>
                <c:formatCode>#,##0_);[Red]\(#,##0\)</c:formatCode>
                <c:ptCount val="9"/>
                <c:pt idx="0" formatCode="#,##0;[Red]\-#,##0;">
                  <c:v>3422</c:v>
                </c:pt>
                <c:pt idx="1">
                  <c:v>3223</c:v>
                </c:pt>
                <c:pt idx="2">
                  <c:v>3040</c:v>
                </c:pt>
                <c:pt idx="3">
                  <c:v>2718</c:v>
                </c:pt>
                <c:pt idx="4">
                  <c:v>2682</c:v>
                </c:pt>
                <c:pt idx="5">
                  <c:v>2621</c:v>
                </c:pt>
                <c:pt idx="6" formatCode="#,##0;[Red]\-#,##0;">
                  <c:v>2439</c:v>
                </c:pt>
                <c:pt idx="7" formatCode="#,##0;[Red]\-#,##0;">
                  <c:v>2466</c:v>
                </c:pt>
                <c:pt idx="8" formatCode="#,##0;[Red]\-#,##0;">
                  <c:v>2164</c:v>
                </c:pt>
              </c:numCache>
            </c:numRef>
          </c:val>
          <c:extLst>
            <c:ext xmlns:c16="http://schemas.microsoft.com/office/drawing/2014/chart" uri="{C3380CC4-5D6E-409C-BE32-E72D297353CC}">
              <c16:uniqueId val="{00000000-1314-4BF4-9950-90ECBCA5E353}"/>
            </c:ext>
          </c:extLst>
        </c:ser>
        <c:ser>
          <c:idx val="2"/>
          <c:order val="2"/>
          <c:tx>
            <c:strRef>
              <c:f>都道府県別必要量との比較!$E$465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(都道府県別必要量との比較!$F$461,都道府県別必要量との比較!$H$461:$M$461,都道府県別必要量との比較!$P$461:$Q$461)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(都道府県別必要量との比較!$F$465,都道府県別必要量との比較!$H$465:$M$465,都道府県別必要量との比較!$P$465:$Q$465)</c:f>
              <c:numCache>
                <c:formatCode>#,##0_);[Red]\(#,##0\)</c:formatCode>
                <c:ptCount val="9"/>
                <c:pt idx="0" formatCode="#,##0;[Red]\-#,##0;">
                  <c:v>1384</c:v>
                </c:pt>
                <c:pt idx="1">
                  <c:v>2046</c:v>
                </c:pt>
                <c:pt idx="2">
                  <c:v>2275</c:v>
                </c:pt>
                <c:pt idx="3">
                  <c:v>2358</c:v>
                </c:pt>
                <c:pt idx="4">
                  <c:v>2367</c:v>
                </c:pt>
                <c:pt idx="5">
                  <c:v>2363</c:v>
                </c:pt>
                <c:pt idx="6" formatCode="#,##0;[Red]\-#,##0;">
                  <c:v>2474</c:v>
                </c:pt>
                <c:pt idx="7" formatCode="#,##0;[Red]\-#,##0;">
                  <c:v>2498</c:v>
                </c:pt>
                <c:pt idx="8" formatCode="#,##0;[Red]\-#,##0;">
                  <c:v>3315</c:v>
                </c:pt>
              </c:numCache>
            </c:numRef>
          </c:val>
          <c:extLst>
            <c:ext xmlns:c16="http://schemas.microsoft.com/office/drawing/2014/chart" uri="{C3380CC4-5D6E-409C-BE32-E72D297353CC}">
              <c16:uniqueId val="{00000001-1314-4BF4-9950-90ECBCA5E353}"/>
            </c:ext>
          </c:extLst>
        </c:ser>
        <c:ser>
          <c:idx val="1"/>
          <c:order val="3"/>
          <c:tx>
            <c:strRef>
              <c:f>都道府県別必要量との比較!$E$464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1314-4BF4-9950-90ECBCA5E353}"/>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1314-4BF4-9950-90ECBCA5E353}"/>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(都道府県別必要量との比較!$F$461,都道府県別必要量との比較!$H$461:$M$461,都道府県別必要量との比較!$P$461:$Q$461)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(都道府県別必要量との比較!$F$464,都道府県別必要量との比較!$H$464:$M$464,都道府県別必要量との比較!$P$464:$Q$464)</c:f>
              <c:numCache>
                <c:formatCode>#,##0_);[Red]\(#,##0\)</c:formatCode>
                <c:ptCount val="9"/>
                <c:pt idx="0" formatCode="#,##0;[Red]\-#,##0;">
                  <c:v>6087</c:v>
                </c:pt>
                <c:pt idx="1">
                  <c:v>5263</c:v>
                </c:pt>
                <c:pt idx="2">
                  <c:v>5063</c:v>
                </c:pt>
                <c:pt idx="3">
                  <c:v>4852</c:v>
                </c:pt>
                <c:pt idx="4">
                  <c:v>4827</c:v>
                </c:pt>
                <c:pt idx="5">
                  <c:v>4779</c:v>
                </c:pt>
                <c:pt idx="6" formatCode="#,##0;[Red]\-#,##0;">
                  <c:v>4564</c:v>
                </c:pt>
                <c:pt idx="7" formatCode="#,##0;[Red]\-#,##0;">
                  <c:v>4300</c:v>
                </c:pt>
                <c:pt idx="8" formatCode="#,##0;[Red]\-#,##0;">
                  <c:v>3142</c:v>
                </c:pt>
              </c:numCache>
            </c:numRef>
          </c:val>
          <c:extLst>
            <c:ext xmlns:c16="http://schemas.microsoft.com/office/drawing/2014/chart" uri="{C3380CC4-5D6E-409C-BE32-E72D297353CC}">
              <c16:uniqueId val="{00000006-1314-4BF4-9950-90ECBCA5E353}"/>
            </c:ext>
          </c:extLst>
        </c:ser>
        <c:ser>
          <c:idx val="0"/>
          <c:order val="4"/>
          <c:tx>
            <c:strRef>
              <c:f>都道府県別必要量との比較!$E$463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(都道府県別必要量との比較!$F$461,都道府県別必要量との比較!$H$461:$M$461,都道府県別必要量との比較!$P$461:$Q$461)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(都道府県別必要量との比較!$F$463,都道府県別必要量との比較!$H$463:$M$463,都道府県別必要量との比較!$P$463:$Q$463)</c:f>
              <c:numCache>
                <c:formatCode>#,##0_);[Red]\(#,##0\)</c:formatCode>
                <c:ptCount val="9"/>
                <c:pt idx="0" formatCode="#,##0;[Red]\-#,##0;">
                  <c:v>1327</c:v>
                </c:pt>
                <c:pt idx="1">
                  <c:v>1315</c:v>
                </c:pt>
                <c:pt idx="2">
                  <c:v>1327</c:v>
                </c:pt>
                <c:pt idx="3">
                  <c:v>1433</c:v>
                </c:pt>
                <c:pt idx="4">
                  <c:v>1435</c:v>
                </c:pt>
                <c:pt idx="5">
                  <c:v>1484</c:v>
                </c:pt>
                <c:pt idx="6" formatCode="#,##0;[Red]\-#,##0;">
                  <c:v>1470</c:v>
                </c:pt>
                <c:pt idx="7" formatCode="#,##0;[Red]\-#,##0;">
                  <c:v>1472</c:v>
                </c:pt>
                <c:pt idx="8" formatCode="#,##0;[Red]\-#,##0;">
                  <c:v>885</c:v>
                </c:pt>
              </c:numCache>
            </c:numRef>
          </c:val>
          <c:extLst>
            <c:ext xmlns:c16="http://schemas.microsoft.com/office/drawing/2014/chart" uri="{C3380CC4-5D6E-409C-BE32-E72D297353CC}">
              <c16:uniqueId val="{00000007-1314-4BF4-9950-90ECBCA5E353}"/>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都道府県別必要量との比較!$E$462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(都道府県別必要量との比較!$F$461,都道府県別必要量との比較!$H$461:$M$461,都道府県別必要量との比較!$P$461:$Q$461)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(都道府県別必要量との比較!$F$462,都道府県別必要量との比較!$H$462:$M$462,都道府県別必要量との比較!$P$462:$Q$462)</c:f>
              <c:numCache>
                <c:formatCode>#,##0_);[Red]\(#,##0\)</c:formatCode>
                <c:ptCount val="9"/>
                <c:pt idx="0" formatCode="#,##0;[Red]\-#,##0;">
                  <c:v>12220</c:v>
                </c:pt>
                <c:pt idx="1">
                  <c:v>11847</c:v>
                </c:pt>
                <c:pt idx="2">
                  <c:v>11705</c:v>
                </c:pt>
                <c:pt idx="3">
                  <c:v>11361</c:v>
                </c:pt>
                <c:pt idx="4">
                  <c:v>11311</c:v>
                </c:pt>
                <c:pt idx="5">
                  <c:v>11247</c:v>
                </c:pt>
                <c:pt idx="6" formatCode="#,##0;[Red]\-#,##0;">
                  <c:v>10947</c:v>
                </c:pt>
                <c:pt idx="7" formatCode="#,##0;[Red]\-#,##0;">
                  <c:v>10736</c:v>
                </c:pt>
                <c:pt idx="8" formatCode="#,##0;[Red]\-#,##0;">
                  <c:v>9506</c:v>
                </c:pt>
              </c:numCache>
            </c:numRef>
          </c:val>
          <c:smooth val="0"/>
          <c:extLst>
            <c:ext xmlns:c16="http://schemas.microsoft.com/office/drawing/2014/chart" uri="{C3380CC4-5D6E-409C-BE32-E72D297353CC}">
              <c16:uniqueId val="{00000008-1314-4BF4-9950-90ECBCA5E353}"/>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都道府県別必要量との比較!$E$481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(都道府県別必要量との比較!$F$476,都道府県別必要量との比較!$H$476:$M$476,都道府県別必要量との比較!$P$476:$Q$476)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(都道府県別必要量との比較!$F$481,都道府県別必要量との比較!$H$481:$M$481,都道府県別必要量との比較!$P$481:$Q$481)</c:f>
              <c:numCache>
                <c:formatCode>#,##0_);[Red]\(#,##0\)</c:formatCode>
                <c:ptCount val="9"/>
                <c:pt idx="0" formatCode="#,##0;[Red]\-#,##0;">
                  <c:v>1783</c:v>
                </c:pt>
                <c:pt idx="1">
                  <c:v>1854</c:v>
                </c:pt>
                <c:pt idx="2">
                  <c:v>1686</c:v>
                </c:pt>
                <c:pt idx="3">
                  <c:v>1561</c:v>
                </c:pt>
                <c:pt idx="4">
                  <c:v>1767</c:v>
                </c:pt>
                <c:pt idx="5">
                  <c:v>1605</c:v>
                </c:pt>
                <c:pt idx="6" formatCode="#,##0;[Red]\-#,##0;">
                  <c:v>1545</c:v>
                </c:pt>
                <c:pt idx="7" formatCode="#,##0;[Red]\-#,##0;">
                  <c:v>1587</c:v>
                </c:pt>
                <c:pt idx="8" formatCode="#,##0;[Red]\-#,##0;">
                  <c:v>1157</c:v>
                </c:pt>
              </c:numCache>
            </c:numRef>
          </c:val>
          <c:extLst>
            <c:ext xmlns:c16="http://schemas.microsoft.com/office/drawing/2014/chart" uri="{C3380CC4-5D6E-409C-BE32-E72D297353CC}">
              <c16:uniqueId val="{00000000-CAD6-4630-BF35-36D40B72E106}"/>
            </c:ext>
          </c:extLst>
        </c:ser>
        <c:ser>
          <c:idx val="2"/>
          <c:order val="2"/>
          <c:tx>
            <c:strRef>
              <c:f>都道府県別必要量との比較!$E$480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(都道府県別必要量との比較!$F$476,都道府県別必要量との比較!$H$476:$M$476,都道府県別必要量との比較!$P$476:$Q$476)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(都道府県別必要量との比較!$F$480,都道府県別必要量との比較!$H$480:$M$480,都道府県別必要量との比較!$P$480:$Q$480)</c:f>
              <c:numCache>
                <c:formatCode>#,##0_);[Red]\(#,##0\)</c:formatCode>
                <c:ptCount val="9"/>
                <c:pt idx="0" formatCode="#,##0;[Red]\-#,##0;">
                  <c:v>911</c:v>
                </c:pt>
                <c:pt idx="1">
                  <c:v>1257</c:v>
                </c:pt>
                <c:pt idx="2">
                  <c:v>1309</c:v>
                </c:pt>
                <c:pt idx="3">
                  <c:v>1255</c:v>
                </c:pt>
                <c:pt idx="4">
                  <c:v>1272</c:v>
                </c:pt>
                <c:pt idx="5">
                  <c:v>1298</c:v>
                </c:pt>
                <c:pt idx="6" formatCode="#,##0;[Red]\-#,##0;">
                  <c:v>1344</c:v>
                </c:pt>
                <c:pt idx="7" formatCode="#,##0;[Red]\-#,##0;">
                  <c:v>1294</c:v>
                </c:pt>
                <c:pt idx="8" formatCode="#,##0;[Red]\-#,##0;">
                  <c:v>2137</c:v>
                </c:pt>
              </c:numCache>
            </c:numRef>
          </c:val>
          <c:extLst>
            <c:ext xmlns:c16="http://schemas.microsoft.com/office/drawing/2014/chart" uri="{C3380CC4-5D6E-409C-BE32-E72D297353CC}">
              <c16:uniqueId val="{00000001-CAD6-4630-BF35-36D40B72E106}"/>
            </c:ext>
          </c:extLst>
        </c:ser>
        <c:ser>
          <c:idx val="1"/>
          <c:order val="3"/>
          <c:tx>
            <c:strRef>
              <c:f>都道府県別必要量との比較!$E$479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CAD6-4630-BF35-36D40B72E106}"/>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CAD6-4630-BF35-36D40B72E106}"/>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(都道府県別必要量との比較!$F$476,都道府県別必要量との比較!$H$476:$M$476,都道府県別必要量との比較!$P$476:$Q$476)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(都道府県別必要量との比較!$F$479,都道府県別必要量との比較!$H$479:$M$479,都道府県別必要量との比較!$P$479:$Q$479)</c:f>
              <c:numCache>
                <c:formatCode>#,##0_);[Red]\(#,##0\)</c:formatCode>
                <c:ptCount val="9"/>
                <c:pt idx="0" formatCode="#,##0;[Red]\-#,##0;">
                  <c:v>3148</c:v>
                </c:pt>
                <c:pt idx="1">
                  <c:v>2956</c:v>
                </c:pt>
                <c:pt idx="2">
                  <c:v>2910</c:v>
                </c:pt>
                <c:pt idx="3">
                  <c:v>3004</c:v>
                </c:pt>
                <c:pt idx="4">
                  <c:v>3022</c:v>
                </c:pt>
                <c:pt idx="5">
                  <c:v>2903</c:v>
                </c:pt>
                <c:pt idx="6" formatCode="#,##0;[Red]\-#,##0;">
                  <c:v>2882</c:v>
                </c:pt>
                <c:pt idx="7" formatCode="#,##0;[Red]\-#,##0;">
                  <c:v>2914</c:v>
                </c:pt>
                <c:pt idx="8" formatCode="#,##0;[Red]\-#,##0;">
                  <c:v>2019</c:v>
                </c:pt>
              </c:numCache>
            </c:numRef>
          </c:val>
          <c:extLst>
            <c:ext xmlns:c16="http://schemas.microsoft.com/office/drawing/2014/chart" uri="{C3380CC4-5D6E-409C-BE32-E72D297353CC}">
              <c16:uniqueId val="{00000006-CAD6-4630-BF35-36D40B72E106}"/>
            </c:ext>
          </c:extLst>
        </c:ser>
        <c:ser>
          <c:idx val="0"/>
          <c:order val="4"/>
          <c:tx>
            <c:strRef>
              <c:f>都道府県別必要量との比較!$E$478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(都道府県別必要量との比較!$F$476,都道府県別必要量との比較!$H$476:$M$476,都道府県別必要量との比較!$P$476:$Q$476)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(都道府県別必要量との比較!$F$478,都道府県別必要量との比較!$H$478:$M$478,都道府県別必要量との比較!$P$478:$Q$478)</c:f>
              <c:numCache>
                <c:formatCode>#,##0_);[Red]\(#,##0\)</c:formatCode>
                <c:ptCount val="9"/>
                <c:pt idx="0" formatCode="#,##0;[Red]\-#,##0;">
                  <c:v>1176</c:v>
                </c:pt>
                <c:pt idx="1">
                  <c:v>872</c:v>
                </c:pt>
                <c:pt idx="2">
                  <c:v>867</c:v>
                </c:pt>
                <c:pt idx="3">
                  <c:v>874</c:v>
                </c:pt>
                <c:pt idx="4">
                  <c:v>880</c:v>
                </c:pt>
                <c:pt idx="5">
                  <c:v>938</c:v>
                </c:pt>
                <c:pt idx="6" formatCode="#,##0;[Red]\-#,##0;">
                  <c:v>878</c:v>
                </c:pt>
                <c:pt idx="7" formatCode="#,##0;[Red]\-#,##0;">
                  <c:v>832</c:v>
                </c:pt>
                <c:pt idx="8" formatCode="#,##0;[Red]\-#,##0;">
                  <c:v>583</c:v>
                </c:pt>
              </c:numCache>
            </c:numRef>
          </c:val>
          <c:extLst>
            <c:ext xmlns:c16="http://schemas.microsoft.com/office/drawing/2014/chart" uri="{C3380CC4-5D6E-409C-BE32-E72D297353CC}">
              <c16:uniqueId val="{00000007-CAD6-4630-BF35-36D40B72E106}"/>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都道府県別必要量との比較!$E$477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(都道府県別必要量との比較!$F$476,都道府県別必要量との比較!$H$476:$M$476,都道府県別必要量との比較!$P$476:$Q$476)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(都道府県別必要量との比較!$F$477,都道府県別必要量との比較!$H$477:$M$477,都道府県別必要量との比較!$P$477:$Q$477)</c:f>
              <c:numCache>
                <c:formatCode>#,##0_);[Red]\(#,##0\)</c:formatCode>
                <c:ptCount val="9"/>
                <c:pt idx="0" formatCode="#,##0;[Red]\-#,##0;">
                  <c:v>7018</c:v>
                </c:pt>
                <c:pt idx="1">
                  <c:v>6939</c:v>
                </c:pt>
                <c:pt idx="2">
                  <c:v>6772</c:v>
                </c:pt>
                <c:pt idx="3">
                  <c:v>6694</c:v>
                </c:pt>
                <c:pt idx="4">
                  <c:v>6941</c:v>
                </c:pt>
                <c:pt idx="5">
                  <c:v>6744</c:v>
                </c:pt>
                <c:pt idx="6" formatCode="#,##0;[Red]\-#,##0;">
                  <c:v>6649</c:v>
                </c:pt>
                <c:pt idx="7" formatCode="#,##0;[Red]\-#,##0;">
                  <c:v>6627</c:v>
                </c:pt>
                <c:pt idx="8" formatCode="#,##0;[Red]\-#,##0;">
                  <c:v>5896</c:v>
                </c:pt>
              </c:numCache>
            </c:numRef>
          </c:val>
          <c:smooth val="0"/>
          <c:extLst>
            <c:ext xmlns:c16="http://schemas.microsoft.com/office/drawing/2014/chart" uri="{C3380CC4-5D6E-409C-BE32-E72D297353CC}">
              <c16:uniqueId val="{00000008-CAD6-4630-BF35-36D40B72E106}"/>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都道府県別必要量との比較!$E$496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(都道府県別必要量との比較!$F$491,都道府県別必要量との比較!$H$491:$M$491,都道府県別必要量との比較!$P$491:$Q$491)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(都道府県別必要量との比較!$F$496,都道府県別必要量との比較!$H$496:$M$496,都道府県別必要量との比較!$P$496:$Q$496)</c:f>
              <c:numCache>
                <c:formatCode>#,##0_);[Red]\(#,##0\)</c:formatCode>
                <c:ptCount val="9"/>
                <c:pt idx="0" formatCode="#,##0;[Red]\-#,##0;">
                  <c:v>2407</c:v>
                </c:pt>
                <c:pt idx="1">
                  <c:v>2213</c:v>
                </c:pt>
                <c:pt idx="2">
                  <c:v>2043</c:v>
                </c:pt>
                <c:pt idx="3">
                  <c:v>1948</c:v>
                </c:pt>
                <c:pt idx="4">
                  <c:v>1926</c:v>
                </c:pt>
                <c:pt idx="5">
                  <c:v>1896</c:v>
                </c:pt>
                <c:pt idx="6" formatCode="#,##0;[Red]\-#,##0;">
                  <c:v>1857</c:v>
                </c:pt>
                <c:pt idx="7" formatCode="#,##0;[Red]\-#,##0;">
                  <c:v>1865</c:v>
                </c:pt>
                <c:pt idx="8" formatCode="#,##0;[Red]\-#,##0;">
                  <c:v>1787</c:v>
                </c:pt>
              </c:numCache>
            </c:numRef>
          </c:val>
          <c:extLst>
            <c:ext xmlns:c16="http://schemas.microsoft.com/office/drawing/2014/chart" uri="{C3380CC4-5D6E-409C-BE32-E72D297353CC}">
              <c16:uniqueId val="{00000000-36A3-47AF-860C-BF5D131D3298}"/>
            </c:ext>
          </c:extLst>
        </c:ser>
        <c:ser>
          <c:idx val="2"/>
          <c:order val="2"/>
          <c:tx>
            <c:strRef>
              <c:f>都道府県別必要量との比較!$E$495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(都道府県別必要量との比較!$F$491,都道府県別必要量との比較!$H$491:$M$491,都道府県別必要量との比較!$P$491:$Q$491)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(都道府県別必要量との比較!$F$495,都道府県別必要量との比較!$H$495:$M$495,都道府県別必要量との比較!$P$495:$Q$495)</c:f>
              <c:numCache>
                <c:formatCode>#,##0_);[Red]\(#,##0\)</c:formatCode>
                <c:ptCount val="9"/>
                <c:pt idx="0" formatCode="#,##0;[Red]\-#,##0;">
                  <c:v>1427</c:v>
                </c:pt>
                <c:pt idx="1">
                  <c:v>1612</c:v>
                </c:pt>
                <c:pt idx="2">
                  <c:v>1709</c:v>
                </c:pt>
                <c:pt idx="3">
                  <c:v>1755</c:v>
                </c:pt>
                <c:pt idx="4">
                  <c:v>1672</c:v>
                </c:pt>
                <c:pt idx="5">
                  <c:v>1807</c:v>
                </c:pt>
                <c:pt idx="6" formatCode="#,##0;[Red]\-#,##0;">
                  <c:v>1726</c:v>
                </c:pt>
                <c:pt idx="7" formatCode="#,##0;[Red]\-#,##0;">
                  <c:v>1747</c:v>
                </c:pt>
                <c:pt idx="8" formatCode="#,##0;[Red]\-#,##0;">
                  <c:v>2002</c:v>
                </c:pt>
              </c:numCache>
            </c:numRef>
          </c:val>
          <c:extLst>
            <c:ext xmlns:c16="http://schemas.microsoft.com/office/drawing/2014/chart" uri="{C3380CC4-5D6E-409C-BE32-E72D297353CC}">
              <c16:uniqueId val="{00000001-36A3-47AF-860C-BF5D131D3298}"/>
            </c:ext>
          </c:extLst>
        </c:ser>
        <c:ser>
          <c:idx val="1"/>
          <c:order val="3"/>
          <c:tx>
            <c:strRef>
              <c:f>都道府県別必要量との比較!$E$494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36A3-47AF-860C-BF5D131D3298}"/>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36A3-47AF-860C-BF5D131D3298}"/>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(都道府県別必要量との比較!$F$491,都道府県別必要量との比較!$H$491:$M$491,都道府県別必要量との比較!$P$491:$Q$491)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(都道府県別必要量との比較!$F$494,都道府県別必要量との比較!$H$494:$M$494,都道府県別必要量との比較!$P$494:$Q$494)</c:f>
              <c:numCache>
                <c:formatCode>#,##0_);[Red]\(#,##0\)</c:formatCode>
                <c:ptCount val="9"/>
                <c:pt idx="0" formatCode="#,##0;[Red]\-#,##0;">
                  <c:v>3576</c:v>
                </c:pt>
                <c:pt idx="1">
                  <c:v>3477</c:v>
                </c:pt>
                <c:pt idx="2">
                  <c:v>3346</c:v>
                </c:pt>
                <c:pt idx="3">
                  <c:v>3265</c:v>
                </c:pt>
                <c:pt idx="4">
                  <c:v>3292</c:v>
                </c:pt>
                <c:pt idx="5">
                  <c:v>3223</c:v>
                </c:pt>
                <c:pt idx="6" formatCode="#,##0;[Red]\-#,##0;">
                  <c:v>3171</c:v>
                </c:pt>
                <c:pt idx="7" formatCode="#,##0;[Red]\-#,##0;">
                  <c:v>3052</c:v>
                </c:pt>
                <c:pt idx="8" formatCode="#,##0;[Red]\-#,##0;">
                  <c:v>2168</c:v>
                </c:pt>
              </c:numCache>
            </c:numRef>
          </c:val>
          <c:extLst>
            <c:ext xmlns:c16="http://schemas.microsoft.com/office/drawing/2014/chart" uri="{C3380CC4-5D6E-409C-BE32-E72D297353CC}">
              <c16:uniqueId val="{00000006-36A3-47AF-860C-BF5D131D3298}"/>
            </c:ext>
          </c:extLst>
        </c:ser>
        <c:ser>
          <c:idx val="0"/>
          <c:order val="4"/>
          <c:tx>
            <c:strRef>
              <c:f>都道府県別必要量との比較!$E$493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(都道府県別必要量との比較!$F$491,都道府県別必要量との比較!$H$491:$M$491,都道府県別必要量との比較!$P$491:$Q$491)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(都道府県別必要量との比較!$F$493,都道府県別必要量との比較!$H$493:$M$493,都道府県別必要量との比較!$P$493:$Q$493)</c:f>
              <c:numCache>
                <c:formatCode>#,##0_);[Red]\(#,##0\)</c:formatCode>
                <c:ptCount val="9"/>
                <c:pt idx="0" formatCode="#,##0;[Red]\-#,##0;">
                  <c:v>1257</c:v>
                </c:pt>
                <c:pt idx="1">
                  <c:v>943</c:v>
                </c:pt>
                <c:pt idx="2">
                  <c:v>926</c:v>
                </c:pt>
                <c:pt idx="3">
                  <c:v>902</c:v>
                </c:pt>
                <c:pt idx="4">
                  <c:v>858</c:v>
                </c:pt>
                <c:pt idx="5">
                  <c:v>855</c:v>
                </c:pt>
                <c:pt idx="6" formatCode="#,##0;[Red]\-#,##0;">
                  <c:v>807</c:v>
                </c:pt>
                <c:pt idx="7" formatCode="#,##0;[Red]\-#,##0;">
                  <c:v>784</c:v>
                </c:pt>
                <c:pt idx="8" formatCode="#,##0;[Red]\-#,##0;">
                  <c:v>612</c:v>
                </c:pt>
              </c:numCache>
            </c:numRef>
          </c:val>
          <c:extLst>
            <c:ext xmlns:c16="http://schemas.microsoft.com/office/drawing/2014/chart" uri="{C3380CC4-5D6E-409C-BE32-E72D297353CC}">
              <c16:uniqueId val="{00000007-36A3-47AF-860C-BF5D131D3298}"/>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都道府県別必要量との比較!$E$492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(都道府県別必要量との比較!$F$491,都道府県別必要量との比較!$H$491:$M$491,都道府県別必要量との比較!$P$491:$Q$491)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(都道府県別必要量との比較!$F$492,都道府県別必要量との比較!$H$492:$M$492,都道府県別必要量との比較!$P$492:$Q$492)</c:f>
              <c:numCache>
                <c:formatCode>#,##0_);[Red]\(#,##0\)</c:formatCode>
                <c:ptCount val="9"/>
                <c:pt idx="0" formatCode="#,##0;[Red]\-#,##0;">
                  <c:v>8667</c:v>
                </c:pt>
                <c:pt idx="1">
                  <c:v>8245</c:v>
                </c:pt>
                <c:pt idx="2">
                  <c:v>8024</c:v>
                </c:pt>
                <c:pt idx="3">
                  <c:v>7870</c:v>
                </c:pt>
                <c:pt idx="4">
                  <c:v>7748</c:v>
                </c:pt>
                <c:pt idx="5">
                  <c:v>7781</c:v>
                </c:pt>
                <c:pt idx="6" formatCode="#,##0;[Red]\-#,##0;">
                  <c:v>7561</c:v>
                </c:pt>
                <c:pt idx="7" formatCode="#,##0;[Red]\-#,##0;">
                  <c:v>7448</c:v>
                </c:pt>
                <c:pt idx="8" formatCode="#,##0;[Red]\-#,##0;">
                  <c:v>6569</c:v>
                </c:pt>
              </c:numCache>
            </c:numRef>
          </c:val>
          <c:smooth val="0"/>
          <c:extLst>
            <c:ext xmlns:c16="http://schemas.microsoft.com/office/drawing/2014/chart" uri="{C3380CC4-5D6E-409C-BE32-E72D297353CC}">
              <c16:uniqueId val="{00000008-36A3-47AF-860C-BF5D131D3298}"/>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都道府県別必要量との比較!$E$511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(都道府県別必要量との比較!$F$506,都道府県別必要量との比較!$H$506:$M$506,都道府県別必要量との比較!$P$506:$Q$506)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(都道府県別必要量との比較!$F$511,都道府県別必要量との比較!$H$511:$M$511,都道府県別必要量との比較!$P$511:$Q$511)</c:f>
              <c:numCache>
                <c:formatCode>#,##0_);[Red]\(#,##0\)</c:formatCode>
                <c:ptCount val="9"/>
                <c:pt idx="0" formatCode="#,##0;[Red]\-#,##0;">
                  <c:v>6243</c:v>
                </c:pt>
                <c:pt idx="1">
                  <c:v>6767</c:v>
                </c:pt>
                <c:pt idx="2">
                  <c:v>6456</c:v>
                </c:pt>
                <c:pt idx="3">
                  <c:v>6365</c:v>
                </c:pt>
                <c:pt idx="4">
                  <c:v>5980</c:v>
                </c:pt>
                <c:pt idx="5">
                  <c:v>5843</c:v>
                </c:pt>
                <c:pt idx="6" formatCode="#,##0;[Red]\-#,##0;">
                  <c:v>5625</c:v>
                </c:pt>
                <c:pt idx="7" formatCode="#,##0;[Red]\-#,##0;">
                  <c:v>5195</c:v>
                </c:pt>
                <c:pt idx="8" formatCode="#,##0;[Red]\-#,##0;">
                  <c:v>4607</c:v>
                </c:pt>
              </c:numCache>
            </c:numRef>
          </c:val>
          <c:extLst>
            <c:ext xmlns:c16="http://schemas.microsoft.com/office/drawing/2014/chart" uri="{C3380CC4-5D6E-409C-BE32-E72D297353CC}">
              <c16:uniqueId val="{00000000-9929-420C-A93B-71833033918F}"/>
            </c:ext>
          </c:extLst>
        </c:ser>
        <c:ser>
          <c:idx val="2"/>
          <c:order val="2"/>
          <c:tx>
            <c:strRef>
              <c:f>都道府県別必要量との比較!$E$510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(都道府県別必要量との比較!$F$506,都道府県別必要量との比較!$H$506:$M$506,都道府県別必要量との比較!$P$506:$Q$506)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(都道府県別必要量との比較!$F$510,都道府県別必要量との比較!$H$510:$M$510,都道府県別必要量との比較!$P$510:$Q$510)</c:f>
              <c:numCache>
                <c:formatCode>#,##0_);[Red]\(#,##0\)</c:formatCode>
                <c:ptCount val="9"/>
                <c:pt idx="0" formatCode="#,##0;[Red]\-#,##0;">
                  <c:v>3041</c:v>
                </c:pt>
                <c:pt idx="1">
                  <c:v>3556</c:v>
                </c:pt>
                <c:pt idx="2">
                  <c:v>4040</c:v>
                </c:pt>
                <c:pt idx="3">
                  <c:v>3600</c:v>
                </c:pt>
                <c:pt idx="4">
                  <c:v>4030</c:v>
                </c:pt>
                <c:pt idx="5">
                  <c:v>4376</c:v>
                </c:pt>
                <c:pt idx="6" formatCode="#,##0;[Red]\-#,##0;">
                  <c:v>4159</c:v>
                </c:pt>
                <c:pt idx="7" formatCode="#,##0;[Red]\-#,##0;">
                  <c:v>4373</c:v>
                </c:pt>
                <c:pt idx="8" formatCode="#,##0;[Red]\-#,##0;">
                  <c:v>6480</c:v>
                </c:pt>
              </c:numCache>
            </c:numRef>
          </c:val>
          <c:extLst>
            <c:ext xmlns:c16="http://schemas.microsoft.com/office/drawing/2014/chart" uri="{C3380CC4-5D6E-409C-BE32-E72D297353CC}">
              <c16:uniqueId val="{00000001-9929-420C-A93B-71833033918F}"/>
            </c:ext>
          </c:extLst>
        </c:ser>
        <c:ser>
          <c:idx val="1"/>
          <c:order val="3"/>
          <c:tx>
            <c:strRef>
              <c:f>都道府県別必要量との比較!$E$509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9929-420C-A93B-71833033918F}"/>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9929-420C-A93B-71833033918F}"/>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(都道府県別必要量との比較!$F$506,都道府県別必要量との比較!$H$506:$M$506,都道府県別必要量との比較!$P$506:$Q$506)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(都道府県別必要量との比較!$F$509,都道府県別必要量との比較!$H$509:$M$509,都道府県別必要量との比較!$P$509:$Q$509)</c:f>
              <c:numCache>
                <c:formatCode>#,##0_);[Red]\(#,##0\)</c:formatCode>
                <c:ptCount val="9"/>
                <c:pt idx="0" formatCode="#,##0;[Red]\-#,##0;">
                  <c:v>9698</c:v>
                </c:pt>
                <c:pt idx="1">
                  <c:v>9287</c:v>
                </c:pt>
                <c:pt idx="2">
                  <c:v>8925</c:v>
                </c:pt>
                <c:pt idx="3">
                  <c:v>8919</c:v>
                </c:pt>
                <c:pt idx="4">
                  <c:v>8400</c:v>
                </c:pt>
                <c:pt idx="5">
                  <c:v>8195</c:v>
                </c:pt>
                <c:pt idx="6" formatCode="#,##0;[Red]\-#,##0;">
                  <c:v>8280</c:v>
                </c:pt>
                <c:pt idx="7" formatCode="#,##0;[Red]\-#,##0;">
                  <c:v>8069</c:v>
                </c:pt>
                <c:pt idx="8" formatCode="#,##0;[Red]\-#,##0;">
                  <c:v>6838</c:v>
                </c:pt>
              </c:numCache>
            </c:numRef>
          </c:val>
          <c:extLst>
            <c:ext xmlns:c16="http://schemas.microsoft.com/office/drawing/2014/chart" uri="{C3380CC4-5D6E-409C-BE32-E72D297353CC}">
              <c16:uniqueId val="{00000006-9929-420C-A93B-71833033918F}"/>
            </c:ext>
          </c:extLst>
        </c:ser>
        <c:ser>
          <c:idx val="0"/>
          <c:order val="4"/>
          <c:tx>
            <c:strRef>
              <c:f>都道府県別必要量との比較!$E$508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(都道府県別必要量との比較!$F$506,都道府県別必要量との比較!$H$506:$M$506,都道府県別必要量との比較!$P$506:$Q$506)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(都道府県別必要量との比較!$F$508,都道府県別必要量との比較!$H$508:$M$508,都道府県別必要量との比較!$P$508:$Q$508)</c:f>
              <c:numCache>
                <c:formatCode>#,##0_);[Red]\(#,##0\)</c:formatCode>
                <c:ptCount val="9"/>
                <c:pt idx="0" formatCode="#,##0;[Red]\-#,##0;">
                  <c:v>4222</c:v>
                </c:pt>
                <c:pt idx="1">
                  <c:v>3851</c:v>
                </c:pt>
                <c:pt idx="2">
                  <c:v>3763</c:v>
                </c:pt>
                <c:pt idx="3">
                  <c:v>3856</c:v>
                </c:pt>
                <c:pt idx="4">
                  <c:v>4021</c:v>
                </c:pt>
                <c:pt idx="5">
                  <c:v>3874</c:v>
                </c:pt>
                <c:pt idx="6" formatCode="#,##0;[Red]\-#,##0;">
                  <c:v>3831</c:v>
                </c:pt>
                <c:pt idx="7" formatCode="#,##0;[Red]\-#,##0;">
                  <c:v>3985</c:v>
                </c:pt>
                <c:pt idx="8" formatCode="#,##0;[Red]\-#,##0;">
                  <c:v>2249</c:v>
                </c:pt>
              </c:numCache>
            </c:numRef>
          </c:val>
          <c:extLst>
            <c:ext xmlns:c16="http://schemas.microsoft.com/office/drawing/2014/chart" uri="{C3380CC4-5D6E-409C-BE32-E72D297353CC}">
              <c16:uniqueId val="{00000007-9929-420C-A93B-71833033918F}"/>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都道府県別必要量との比較!$E$507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(都道府県別必要量との比較!$F$506,都道府県別必要量との比較!$H$506:$M$506,都道府県別必要量との比較!$P$506:$Q$506)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(都道府県別必要量との比較!$F$507,都道府県別必要量との比較!$H$507:$M$507,都道府県別必要量との比較!$P$507:$Q$507)</c:f>
              <c:numCache>
                <c:formatCode>#,##0_);[Red]\(#,##0\)</c:formatCode>
                <c:ptCount val="9"/>
                <c:pt idx="0" formatCode="#,##0;[Red]\-#,##0;">
                  <c:v>23204</c:v>
                </c:pt>
                <c:pt idx="1">
                  <c:v>23461</c:v>
                </c:pt>
                <c:pt idx="2">
                  <c:v>23184</c:v>
                </c:pt>
                <c:pt idx="3">
                  <c:v>22740</c:v>
                </c:pt>
                <c:pt idx="4">
                  <c:v>22431</c:v>
                </c:pt>
                <c:pt idx="5">
                  <c:v>22288</c:v>
                </c:pt>
                <c:pt idx="6" formatCode="#,##0;[Red]\-#,##0;">
                  <c:v>21895</c:v>
                </c:pt>
                <c:pt idx="7" formatCode="#,##0;[Red]\-#,##0;">
                  <c:v>21622</c:v>
                </c:pt>
                <c:pt idx="8" formatCode="#,##0;[Red]\-#,##0;">
                  <c:v>20174</c:v>
                </c:pt>
              </c:numCache>
            </c:numRef>
          </c:val>
          <c:smooth val="0"/>
          <c:extLst>
            <c:ext xmlns:c16="http://schemas.microsoft.com/office/drawing/2014/chart" uri="{C3380CC4-5D6E-409C-BE32-E72D297353CC}">
              <c16:uniqueId val="{00000008-9929-420C-A93B-71833033918F}"/>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都道府県別必要量との比較!$E$526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(都道府県別必要量との比較!$F$521,都道府県別必要量との比較!$H$521:$M$521,都道府県別必要量との比較!$P$521:$Q$521)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(都道府県別必要量との比較!$F$526,都道府県別必要量との比較!$H$526:$M$526,都道府県別必要量との比較!$P$526:$Q$526)</c:f>
              <c:numCache>
                <c:formatCode>#,##0_);[Red]\(#,##0\)</c:formatCode>
                <c:ptCount val="9"/>
                <c:pt idx="0" formatCode="#,##0;[Red]\-#,##0;">
                  <c:v>10013</c:v>
                </c:pt>
                <c:pt idx="1">
                  <c:v>9767</c:v>
                </c:pt>
                <c:pt idx="2">
                  <c:v>9321</c:v>
                </c:pt>
                <c:pt idx="3">
                  <c:v>8423</c:v>
                </c:pt>
                <c:pt idx="4">
                  <c:v>8361</c:v>
                </c:pt>
                <c:pt idx="5">
                  <c:v>7637</c:v>
                </c:pt>
                <c:pt idx="6" formatCode="#,##0;[Red]\-#,##0;">
                  <c:v>7516</c:v>
                </c:pt>
                <c:pt idx="7" formatCode="#,##0;[Red]\-#,##0;">
                  <c:v>7274</c:v>
                </c:pt>
                <c:pt idx="8" formatCode="#,##0;[Red]\-#,##0;">
                  <c:v>6760</c:v>
                </c:pt>
              </c:numCache>
            </c:numRef>
          </c:val>
          <c:extLst>
            <c:ext xmlns:c16="http://schemas.microsoft.com/office/drawing/2014/chart" uri="{C3380CC4-5D6E-409C-BE32-E72D297353CC}">
              <c16:uniqueId val="{00000000-BF0E-44A8-B47C-A5ADEFB1EDE0}"/>
            </c:ext>
          </c:extLst>
        </c:ser>
        <c:ser>
          <c:idx val="2"/>
          <c:order val="2"/>
          <c:tx>
            <c:strRef>
              <c:f>都道府県別必要量との比較!$E$525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(都道府県別必要量との比較!$F$521,都道府県別必要量との比較!$H$521:$M$521,都道府県別必要量との比較!$P$521:$Q$521)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(都道府県別必要量との比較!$F$525,都道府県別必要量との比較!$H$525:$M$525,都道府県別必要量との比較!$P$525:$Q$525)</c:f>
              <c:numCache>
                <c:formatCode>#,##0_);[Red]\(#,##0\)</c:formatCode>
                <c:ptCount val="9"/>
                <c:pt idx="0" formatCode="#,##0;[Red]\-#,##0;">
                  <c:v>3816</c:v>
                </c:pt>
                <c:pt idx="1">
                  <c:v>4952</c:v>
                </c:pt>
                <c:pt idx="2">
                  <c:v>5546</c:v>
                </c:pt>
                <c:pt idx="3">
                  <c:v>5854</c:v>
                </c:pt>
                <c:pt idx="4">
                  <c:v>6121</c:v>
                </c:pt>
                <c:pt idx="5">
                  <c:v>6342</c:v>
                </c:pt>
                <c:pt idx="6" formatCode="#,##0;[Red]\-#,##0;">
                  <c:v>6703</c:v>
                </c:pt>
                <c:pt idx="7" formatCode="#,##0;[Red]\-#,##0;">
                  <c:v>6922</c:v>
                </c:pt>
                <c:pt idx="8" formatCode="#,##0;[Red]\-#,##0;">
                  <c:v>9747</c:v>
                </c:pt>
              </c:numCache>
            </c:numRef>
          </c:val>
          <c:extLst>
            <c:ext xmlns:c16="http://schemas.microsoft.com/office/drawing/2014/chart" uri="{C3380CC4-5D6E-409C-BE32-E72D297353CC}">
              <c16:uniqueId val="{00000001-BF0E-44A8-B47C-A5ADEFB1EDE0}"/>
            </c:ext>
          </c:extLst>
        </c:ser>
        <c:ser>
          <c:idx val="1"/>
          <c:order val="3"/>
          <c:tx>
            <c:strRef>
              <c:f>都道府県別必要量との比較!$E$524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BF0E-44A8-B47C-A5ADEFB1EDE0}"/>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BF0E-44A8-B47C-A5ADEFB1EDE0}"/>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(都道府県別必要量との比較!$F$521,都道府県別必要量との比較!$H$521:$M$521,都道府県別必要量との比較!$P$521:$Q$521)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(都道府県別必要量との比較!$F$524,都道府県別必要量との比較!$H$524:$M$524,都道府県別必要量との比較!$P$524:$Q$524)</c:f>
              <c:numCache>
                <c:formatCode>#,##0_);[Red]\(#,##0\)</c:formatCode>
                <c:ptCount val="9"/>
                <c:pt idx="0" formatCode="#,##0;[Red]\-#,##0;">
                  <c:v>13162</c:v>
                </c:pt>
                <c:pt idx="1">
                  <c:v>13249</c:v>
                </c:pt>
                <c:pt idx="2">
                  <c:v>12165</c:v>
                </c:pt>
                <c:pt idx="3">
                  <c:v>12348</c:v>
                </c:pt>
                <c:pt idx="4">
                  <c:v>11945</c:v>
                </c:pt>
                <c:pt idx="5">
                  <c:v>10741</c:v>
                </c:pt>
                <c:pt idx="6" formatCode="#,##0;[Red]\-#,##0;">
                  <c:v>10843</c:v>
                </c:pt>
                <c:pt idx="7" formatCode="#,##0;[Red]\-#,##0;">
                  <c:v>10332</c:v>
                </c:pt>
                <c:pt idx="8" formatCode="#,##0;[Red]\-#,##0;">
                  <c:v>9118</c:v>
                </c:pt>
              </c:numCache>
            </c:numRef>
          </c:val>
          <c:extLst>
            <c:ext xmlns:c16="http://schemas.microsoft.com/office/drawing/2014/chart" uri="{C3380CC4-5D6E-409C-BE32-E72D297353CC}">
              <c16:uniqueId val="{00000006-BF0E-44A8-B47C-A5ADEFB1EDE0}"/>
            </c:ext>
          </c:extLst>
        </c:ser>
        <c:ser>
          <c:idx val="0"/>
          <c:order val="4"/>
          <c:tx>
            <c:strRef>
              <c:f>都道府県別必要量との比較!$E$523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(都道府県別必要量との比較!$F$521,都道府県別必要量との比較!$H$521:$M$521,都道府県別必要量との比較!$P$521:$Q$521)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(都道府県別必要量との比較!$F$523,都道府県別必要量との比較!$H$523:$M$523,都道府県別必要量との比較!$P$523:$Q$523)</c:f>
              <c:numCache>
                <c:formatCode>#,##0_);[Red]\(#,##0\)</c:formatCode>
                <c:ptCount val="9"/>
                <c:pt idx="0" formatCode="#,##0;[Red]\-#,##0;">
                  <c:v>5024</c:v>
                </c:pt>
                <c:pt idx="1">
                  <c:v>4290</c:v>
                </c:pt>
                <c:pt idx="2">
                  <c:v>4287</c:v>
                </c:pt>
                <c:pt idx="3">
                  <c:v>3944</c:v>
                </c:pt>
                <c:pt idx="4">
                  <c:v>3953</c:v>
                </c:pt>
                <c:pt idx="5">
                  <c:v>4517</c:v>
                </c:pt>
                <c:pt idx="6" formatCode="#,##0;[Red]\-#,##0;">
                  <c:v>4374</c:v>
                </c:pt>
                <c:pt idx="7" formatCode="#,##0;[Red]\-#,##0;">
                  <c:v>4324</c:v>
                </c:pt>
                <c:pt idx="8" formatCode="#,##0;[Red]\-#,##0;">
                  <c:v>2989</c:v>
                </c:pt>
              </c:numCache>
            </c:numRef>
          </c:val>
          <c:extLst>
            <c:ext xmlns:c16="http://schemas.microsoft.com/office/drawing/2014/chart" uri="{C3380CC4-5D6E-409C-BE32-E72D297353CC}">
              <c16:uniqueId val="{00000007-BF0E-44A8-B47C-A5ADEFB1EDE0}"/>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都道府県別必要量との比較!$E$522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(都道府県別必要量との比較!$F$521,都道府県別必要量との比較!$H$521:$M$521,都道府県別必要量との比較!$P$521:$Q$521)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(都道府県別必要量との比較!$F$522,都道府県別必要量との比較!$H$522:$M$522,都道府県別必要量との比較!$P$522:$Q$522)</c:f>
              <c:numCache>
                <c:formatCode>#,##0_);[Red]\(#,##0\)</c:formatCode>
                <c:ptCount val="9"/>
                <c:pt idx="0" formatCode="#,##0;[Red]\-#,##0;">
                  <c:v>32015</c:v>
                </c:pt>
                <c:pt idx="1">
                  <c:v>32258</c:v>
                </c:pt>
                <c:pt idx="2">
                  <c:v>31319</c:v>
                </c:pt>
                <c:pt idx="3">
                  <c:v>30569</c:v>
                </c:pt>
                <c:pt idx="4">
                  <c:v>30380</c:v>
                </c:pt>
                <c:pt idx="5">
                  <c:v>29237</c:v>
                </c:pt>
                <c:pt idx="6" formatCode="#,##0;[Red]\-#,##0;">
                  <c:v>29436</c:v>
                </c:pt>
                <c:pt idx="7" formatCode="#,##0;[Red]\-#,##0;">
                  <c:v>28852</c:v>
                </c:pt>
                <c:pt idx="8" formatCode="#,##0;[Red]\-#,##0;">
                  <c:v>28614</c:v>
                </c:pt>
              </c:numCache>
            </c:numRef>
          </c:val>
          <c:smooth val="0"/>
          <c:extLst>
            <c:ext xmlns:c16="http://schemas.microsoft.com/office/drawing/2014/chart" uri="{C3380CC4-5D6E-409C-BE32-E72D297353CC}">
              <c16:uniqueId val="{00000008-BF0E-44A8-B47C-A5ADEFB1EDE0}"/>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都道府県別必要量との比較!$E$541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(都道府県別必要量との比較!$F$536,都道府県別必要量との比較!$H$536:$M$536,都道府県別必要量との比較!$P$536:$Q$536)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(都道府県別必要量との比較!$F$541,都道府県別必要量との比較!$H$541:$M$541,都道府県別必要量との比較!$P$541:$Q$541)</c:f>
              <c:numCache>
                <c:formatCode>#,##0_);[Red]\(#,##0\)</c:formatCode>
                <c:ptCount val="9"/>
                <c:pt idx="0" formatCode="#,##0;[Red]\-#,##0;">
                  <c:v>9607</c:v>
                </c:pt>
                <c:pt idx="1">
                  <c:v>8971</c:v>
                </c:pt>
                <c:pt idx="2">
                  <c:v>8242</c:v>
                </c:pt>
                <c:pt idx="3">
                  <c:v>7213</c:v>
                </c:pt>
                <c:pt idx="4">
                  <c:v>7040</c:v>
                </c:pt>
                <c:pt idx="5">
                  <c:v>6836</c:v>
                </c:pt>
                <c:pt idx="6" formatCode="#,##0;[Red]\-#,##0;">
                  <c:v>6645</c:v>
                </c:pt>
                <c:pt idx="7" formatCode="#,##0;[Red]\-#,##0;">
                  <c:v>6421</c:v>
                </c:pt>
                <c:pt idx="8" formatCode="#,##0;[Red]\-#,##0;">
                  <c:v>5384</c:v>
                </c:pt>
              </c:numCache>
            </c:numRef>
          </c:val>
          <c:extLst>
            <c:ext xmlns:c16="http://schemas.microsoft.com/office/drawing/2014/chart" uri="{C3380CC4-5D6E-409C-BE32-E72D297353CC}">
              <c16:uniqueId val="{00000000-361F-4A71-A701-31F0CB7783F1}"/>
            </c:ext>
          </c:extLst>
        </c:ser>
        <c:ser>
          <c:idx val="2"/>
          <c:order val="2"/>
          <c:tx>
            <c:strRef>
              <c:f>都道府県別必要量との比較!$E$540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(都道府県別必要量との比較!$F$536,都道府県別必要量との比較!$H$536:$M$536,都道府県別必要量との比較!$P$536:$Q$536)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(都道府県別必要量との比較!$F$540,都道府県別必要量との比較!$H$540:$M$540,都道府県別必要量との比較!$P$540:$Q$540)</c:f>
              <c:numCache>
                <c:formatCode>#,##0_);[Red]\(#,##0\)</c:formatCode>
                <c:ptCount val="9"/>
                <c:pt idx="0" formatCode="#,##0;[Red]\-#,##0;">
                  <c:v>2084</c:v>
                </c:pt>
                <c:pt idx="1">
                  <c:v>3184</c:v>
                </c:pt>
                <c:pt idx="2">
                  <c:v>3480</c:v>
                </c:pt>
                <c:pt idx="3">
                  <c:v>3521</c:v>
                </c:pt>
                <c:pt idx="4">
                  <c:v>3690</c:v>
                </c:pt>
                <c:pt idx="5">
                  <c:v>3715</c:v>
                </c:pt>
                <c:pt idx="6" formatCode="#,##0;[Red]\-#,##0;">
                  <c:v>3559</c:v>
                </c:pt>
                <c:pt idx="7" formatCode="#,##0;[Red]\-#,##0;">
                  <c:v>3973</c:v>
                </c:pt>
                <c:pt idx="8" formatCode="#,##0;[Red]\-#,##0;">
                  <c:v>4674</c:v>
                </c:pt>
              </c:numCache>
            </c:numRef>
          </c:val>
          <c:extLst>
            <c:ext xmlns:c16="http://schemas.microsoft.com/office/drawing/2014/chart" uri="{C3380CC4-5D6E-409C-BE32-E72D297353CC}">
              <c16:uniqueId val="{00000001-361F-4A71-A701-31F0CB7783F1}"/>
            </c:ext>
          </c:extLst>
        </c:ser>
        <c:ser>
          <c:idx val="1"/>
          <c:order val="3"/>
          <c:tx>
            <c:strRef>
              <c:f>都道府県別必要量との比較!$E$539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361F-4A71-A701-31F0CB7783F1}"/>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361F-4A71-A701-31F0CB7783F1}"/>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(都道府県別必要量との比較!$F$536,都道府県別必要量との比較!$H$536:$M$536,都道府県別必要量との比較!$P$536:$Q$536)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(都道府県別必要量との比較!$F$539,都道府県別必要量との比較!$H$539:$M$539,都道府県別必要量との比較!$P$539:$Q$539)</c:f>
              <c:numCache>
                <c:formatCode>#,##0_);[Red]\(#,##0\)</c:formatCode>
                <c:ptCount val="9"/>
                <c:pt idx="0" formatCode="#,##0;[Red]\-#,##0;">
                  <c:v>7190</c:v>
                </c:pt>
                <c:pt idx="1">
                  <c:v>7275</c:v>
                </c:pt>
                <c:pt idx="2">
                  <c:v>7007</c:v>
                </c:pt>
                <c:pt idx="3">
                  <c:v>6946</c:v>
                </c:pt>
                <c:pt idx="4">
                  <c:v>6936</c:v>
                </c:pt>
                <c:pt idx="5">
                  <c:v>6776</c:v>
                </c:pt>
                <c:pt idx="6" formatCode="#,##0;[Red]\-#,##0;">
                  <c:v>6579</c:v>
                </c:pt>
                <c:pt idx="7" formatCode="#,##0;[Red]\-#,##0;">
                  <c:v>6298</c:v>
                </c:pt>
                <c:pt idx="8" formatCode="#,##0;[Red]\-#,##0;">
                  <c:v>4508</c:v>
                </c:pt>
              </c:numCache>
            </c:numRef>
          </c:val>
          <c:extLst>
            <c:ext xmlns:c16="http://schemas.microsoft.com/office/drawing/2014/chart" uri="{C3380CC4-5D6E-409C-BE32-E72D297353CC}">
              <c16:uniqueId val="{00000006-361F-4A71-A701-31F0CB7783F1}"/>
            </c:ext>
          </c:extLst>
        </c:ser>
        <c:ser>
          <c:idx val="0"/>
          <c:order val="4"/>
          <c:tx>
            <c:strRef>
              <c:f>都道府県別必要量との比較!$E$538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(都道府県別必要量との比較!$F$536,都道府県別必要量との比較!$H$536:$M$536,都道府県別必要量との比較!$P$536:$Q$536)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(都道府県別必要量との比較!$F$538,都道府県別必要量との比較!$H$538:$M$538,都道府県別必要量との比較!$P$538:$Q$538)</c:f>
              <c:numCache>
                <c:formatCode>#,##0_);[Red]\(#,##0\)</c:formatCode>
                <c:ptCount val="9"/>
                <c:pt idx="0" formatCode="#,##0;[Red]\-#,##0;">
                  <c:v>2350</c:v>
                </c:pt>
                <c:pt idx="1">
                  <c:v>1960</c:v>
                </c:pt>
                <c:pt idx="2">
                  <c:v>1960</c:v>
                </c:pt>
                <c:pt idx="3">
                  <c:v>1909</c:v>
                </c:pt>
                <c:pt idx="4">
                  <c:v>1911</c:v>
                </c:pt>
                <c:pt idx="5">
                  <c:v>1950</c:v>
                </c:pt>
                <c:pt idx="6" formatCode="#,##0;[Red]\-#,##0;">
                  <c:v>1868</c:v>
                </c:pt>
                <c:pt idx="7" formatCode="#,##0;[Red]\-#,##0;">
                  <c:v>1873</c:v>
                </c:pt>
                <c:pt idx="8" formatCode="#,##0;[Red]\-#,##0;">
                  <c:v>1323</c:v>
                </c:pt>
              </c:numCache>
            </c:numRef>
          </c:val>
          <c:extLst>
            <c:ext xmlns:c16="http://schemas.microsoft.com/office/drawing/2014/chart" uri="{C3380CC4-5D6E-409C-BE32-E72D297353CC}">
              <c16:uniqueId val="{00000007-361F-4A71-A701-31F0CB7783F1}"/>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都道府県別必要量との比較!$E$537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(都道府県別必要量との比較!$F$536,都道府県別必要量との比較!$H$536:$M$536,都道府県別必要量との比較!$P$536:$Q$536)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(都道府県別必要量との比較!$F$537,都道府県別必要量との比較!$H$537:$M$537,都道府県別必要量との比較!$P$537:$Q$537)</c:f>
              <c:numCache>
                <c:formatCode>#,##0_);[Red]\(#,##0\)</c:formatCode>
                <c:ptCount val="9"/>
                <c:pt idx="0" formatCode="#,##0;[Red]\-#,##0;">
                  <c:v>21231</c:v>
                </c:pt>
                <c:pt idx="1">
                  <c:v>21390</c:v>
                </c:pt>
                <c:pt idx="2">
                  <c:v>20689</c:v>
                </c:pt>
                <c:pt idx="3">
                  <c:v>19589</c:v>
                </c:pt>
                <c:pt idx="4">
                  <c:v>19577</c:v>
                </c:pt>
                <c:pt idx="5">
                  <c:v>19277</c:v>
                </c:pt>
                <c:pt idx="6" formatCode="#,##0;[Red]\-#,##0;">
                  <c:v>18651</c:v>
                </c:pt>
                <c:pt idx="7" formatCode="#,##0;[Red]\-#,##0;">
                  <c:v>18565</c:v>
                </c:pt>
                <c:pt idx="8" formatCode="#,##0;[Red]\-#,##0;">
                  <c:v>15889</c:v>
                </c:pt>
              </c:numCache>
            </c:numRef>
          </c:val>
          <c:smooth val="0"/>
          <c:extLst>
            <c:ext xmlns:c16="http://schemas.microsoft.com/office/drawing/2014/chart" uri="{C3380CC4-5D6E-409C-BE32-E72D297353CC}">
              <c16:uniqueId val="{00000008-361F-4A71-A701-31F0CB7783F1}"/>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都道府県別必要量との比較!$E$556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(都道府県別必要量との比較!$F$551,都道府県別必要量との比較!$H$551:$M$551,都道府県別必要量との比較!$P$551:$Q$551)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(都道府県別必要量との比較!$F$556,都道府県別必要量との比較!$H$556:$M$556,都道府県別必要量との比較!$P$556:$Q$556)</c:f>
              <c:numCache>
                <c:formatCode>#,##0_);[Red]\(#,##0\)</c:formatCode>
                <c:ptCount val="9"/>
                <c:pt idx="0" formatCode="#,##0;[Red]\-#,##0;">
                  <c:v>4908</c:v>
                </c:pt>
                <c:pt idx="1">
                  <c:v>4996</c:v>
                </c:pt>
                <c:pt idx="2">
                  <c:v>4679</c:v>
                </c:pt>
                <c:pt idx="3">
                  <c:v>4487</c:v>
                </c:pt>
                <c:pt idx="4">
                  <c:v>4063</c:v>
                </c:pt>
                <c:pt idx="5">
                  <c:v>3722</c:v>
                </c:pt>
                <c:pt idx="6" formatCode="#,##0;[Red]\-#,##0;">
                  <c:v>3563</c:v>
                </c:pt>
                <c:pt idx="7" formatCode="#,##0;[Red]\-#,##0;">
                  <c:v>3287</c:v>
                </c:pt>
                <c:pt idx="8" formatCode="#,##0;[Red]\-#,##0;">
                  <c:v>2880</c:v>
                </c:pt>
              </c:numCache>
            </c:numRef>
          </c:val>
          <c:extLst>
            <c:ext xmlns:c16="http://schemas.microsoft.com/office/drawing/2014/chart" uri="{C3380CC4-5D6E-409C-BE32-E72D297353CC}">
              <c16:uniqueId val="{00000000-F7B9-4ACC-ABF6-3F380E47F6F0}"/>
            </c:ext>
          </c:extLst>
        </c:ser>
        <c:ser>
          <c:idx val="2"/>
          <c:order val="2"/>
          <c:tx>
            <c:strRef>
              <c:f>都道府県別必要量との比較!$E$555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(都道府県別必要量との比較!$F$551,都道府県別必要量との比較!$H$551:$M$551,都道府県別必要量との比較!$P$551:$Q$551)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(都道府県別必要量との比較!$F$555,都道府県別必要量との比較!$H$555:$M$555,都道府県別必要量との比較!$P$555:$Q$555)</c:f>
              <c:numCache>
                <c:formatCode>#,##0_);[Red]\(#,##0\)</c:formatCode>
                <c:ptCount val="9"/>
                <c:pt idx="0" formatCode="#,##0;[Red]\-#,##0;">
                  <c:v>1699</c:v>
                </c:pt>
                <c:pt idx="1">
                  <c:v>2042</c:v>
                </c:pt>
                <c:pt idx="2">
                  <c:v>2339</c:v>
                </c:pt>
                <c:pt idx="3">
                  <c:v>2310</c:v>
                </c:pt>
                <c:pt idx="4">
                  <c:v>2281</c:v>
                </c:pt>
                <c:pt idx="5">
                  <c:v>2387</c:v>
                </c:pt>
                <c:pt idx="6" formatCode="#,##0;[Red]\-#,##0;">
                  <c:v>2573</c:v>
                </c:pt>
                <c:pt idx="7" formatCode="#,##0;[Red]\-#,##0;">
                  <c:v>2870</c:v>
                </c:pt>
                <c:pt idx="8" formatCode="#,##0;[Red]\-#,##0;">
                  <c:v>3003</c:v>
                </c:pt>
              </c:numCache>
            </c:numRef>
          </c:val>
          <c:extLst>
            <c:ext xmlns:c16="http://schemas.microsoft.com/office/drawing/2014/chart" uri="{C3380CC4-5D6E-409C-BE32-E72D297353CC}">
              <c16:uniqueId val="{00000001-F7B9-4ACC-ABF6-3F380E47F6F0}"/>
            </c:ext>
          </c:extLst>
        </c:ser>
        <c:ser>
          <c:idx val="1"/>
          <c:order val="3"/>
          <c:tx>
            <c:strRef>
              <c:f>都道府県別必要量との比較!$E$554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F7B9-4ACC-ABF6-3F380E47F6F0}"/>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F7B9-4ACC-ABF6-3F380E47F6F0}"/>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(都道府県別必要量との比較!$F$551,都道府県別必要量との比較!$H$551:$M$551,都道府県別必要量との比較!$P$551:$Q$551)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(都道府県別必要量との比較!$F$554,都道府県別必要量との比較!$H$554:$M$554,都道府県別必要量との比較!$P$554:$Q$554)</c:f>
              <c:numCache>
                <c:formatCode>#,##0_);[Red]\(#,##0\)</c:formatCode>
                <c:ptCount val="9"/>
                <c:pt idx="0" formatCode="#,##0;[Red]\-#,##0;">
                  <c:v>3575</c:v>
                </c:pt>
                <c:pt idx="1">
                  <c:v>3824</c:v>
                </c:pt>
                <c:pt idx="2">
                  <c:v>3527</c:v>
                </c:pt>
                <c:pt idx="3">
                  <c:v>3532</c:v>
                </c:pt>
                <c:pt idx="4">
                  <c:v>3700</c:v>
                </c:pt>
                <c:pt idx="5">
                  <c:v>3577</c:v>
                </c:pt>
                <c:pt idx="6" formatCode="#,##0;[Red]\-#,##0;">
                  <c:v>3527</c:v>
                </c:pt>
                <c:pt idx="7" formatCode="#,##0;[Red]\-#,##0;">
                  <c:v>3316</c:v>
                </c:pt>
                <c:pt idx="8" formatCode="#,##0;[Red]\-#,##0;">
                  <c:v>2393</c:v>
                </c:pt>
              </c:numCache>
            </c:numRef>
          </c:val>
          <c:extLst>
            <c:ext xmlns:c16="http://schemas.microsoft.com/office/drawing/2014/chart" uri="{C3380CC4-5D6E-409C-BE32-E72D297353CC}">
              <c16:uniqueId val="{00000006-F7B9-4ACC-ABF6-3F380E47F6F0}"/>
            </c:ext>
          </c:extLst>
        </c:ser>
        <c:ser>
          <c:idx val="0"/>
          <c:order val="4"/>
          <c:tx>
            <c:strRef>
              <c:f>都道府県別必要量との比較!$E$553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(都道府県別必要量との比較!$F$551,都道府県別必要量との比較!$H$551:$M$551,都道府県別必要量との比較!$P$551:$Q$551)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(都道府県別必要量との比較!$F$553,都道府県別必要量との比較!$H$553:$M$553,都道府県別必要量との比較!$P$553:$Q$553)</c:f>
              <c:numCache>
                <c:formatCode>#,##0_);[Red]\(#,##0\)</c:formatCode>
                <c:ptCount val="9"/>
                <c:pt idx="0" formatCode="#,##0;[Red]\-#,##0;">
                  <c:v>1485</c:v>
                </c:pt>
                <c:pt idx="1">
                  <c:v>953</c:v>
                </c:pt>
                <c:pt idx="2">
                  <c:v>850</c:v>
                </c:pt>
                <c:pt idx="3">
                  <c:v>953</c:v>
                </c:pt>
                <c:pt idx="4">
                  <c:v>821</c:v>
                </c:pt>
                <c:pt idx="5">
                  <c:v>813</c:v>
                </c:pt>
                <c:pt idx="6" formatCode="#,##0;[Red]\-#,##0;">
                  <c:v>813</c:v>
                </c:pt>
                <c:pt idx="7" formatCode="#,##0;[Red]\-#,##0;">
                  <c:v>872</c:v>
                </c:pt>
                <c:pt idx="8" formatCode="#,##0;[Red]\-#,##0;">
                  <c:v>718</c:v>
                </c:pt>
              </c:numCache>
            </c:numRef>
          </c:val>
          <c:extLst>
            <c:ext xmlns:c16="http://schemas.microsoft.com/office/drawing/2014/chart" uri="{C3380CC4-5D6E-409C-BE32-E72D297353CC}">
              <c16:uniqueId val="{00000007-F7B9-4ACC-ABF6-3F380E47F6F0}"/>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都道府県別必要量との比較!$E$552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(都道府県別必要量との比較!$F$551,都道府県別必要量との比較!$H$551:$M$551,都道府県別必要量との比較!$P$551:$Q$551)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(都道府県別必要量との比較!$F$552,都道府県別必要量との比較!$H$552:$M$552,都道府県別必要量との比較!$P$552:$Q$552)</c:f>
              <c:numCache>
                <c:formatCode>#,##0_);[Red]\(#,##0\)</c:formatCode>
                <c:ptCount val="9"/>
                <c:pt idx="0" formatCode="#,##0;[Red]\-#,##0;">
                  <c:v>11667</c:v>
                </c:pt>
                <c:pt idx="1">
                  <c:v>11815</c:v>
                </c:pt>
                <c:pt idx="2">
                  <c:v>11395</c:v>
                </c:pt>
                <c:pt idx="3">
                  <c:v>11282</c:v>
                </c:pt>
                <c:pt idx="4">
                  <c:v>10865</c:v>
                </c:pt>
                <c:pt idx="5">
                  <c:v>10499</c:v>
                </c:pt>
                <c:pt idx="6" formatCode="#,##0;[Red]\-#,##0;">
                  <c:v>10476</c:v>
                </c:pt>
                <c:pt idx="7" formatCode="#,##0;[Red]\-#,##0;">
                  <c:v>10345</c:v>
                </c:pt>
                <c:pt idx="8" formatCode="#,##0;[Red]\-#,##0;">
                  <c:v>8994</c:v>
                </c:pt>
              </c:numCache>
            </c:numRef>
          </c:val>
          <c:smooth val="0"/>
          <c:extLst>
            <c:ext xmlns:c16="http://schemas.microsoft.com/office/drawing/2014/chart" uri="{C3380CC4-5D6E-409C-BE32-E72D297353CC}">
              <c16:uniqueId val="{00000008-F7B9-4ACC-ABF6-3F380E47F6F0}"/>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都道府県別必要量との比較!$E$571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(都道府県別必要量との比較!$F$566,都道府県別必要量との比較!$H$566:$M$566,都道府県別必要量との比較!$P$566:$Q$566)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(都道府県別必要量との比較!$F$571,都道府県別必要量との比較!$H$571:$M$571,都道府県別必要量との比較!$P$571:$Q$571)</c:f>
              <c:numCache>
                <c:formatCode>#,##0_);[Red]\(#,##0\)</c:formatCode>
                <c:ptCount val="9"/>
                <c:pt idx="0" formatCode="#,##0;[Red]\-#,##0;">
                  <c:v>3181</c:v>
                </c:pt>
                <c:pt idx="1">
                  <c:v>3155</c:v>
                </c:pt>
                <c:pt idx="2">
                  <c:v>3163</c:v>
                </c:pt>
                <c:pt idx="3">
                  <c:v>2858</c:v>
                </c:pt>
                <c:pt idx="4">
                  <c:v>3064</c:v>
                </c:pt>
                <c:pt idx="5">
                  <c:v>2975</c:v>
                </c:pt>
                <c:pt idx="6" formatCode="#,##0;[Red]\-#,##0;">
                  <c:v>2766</c:v>
                </c:pt>
                <c:pt idx="7" formatCode="#,##0;[Red]\-#,##0;">
                  <c:v>2681</c:v>
                </c:pt>
                <c:pt idx="8" formatCode="#,##0;[Red]\-#,##0;">
                  <c:v>2284</c:v>
                </c:pt>
              </c:numCache>
            </c:numRef>
          </c:val>
          <c:extLst>
            <c:ext xmlns:c16="http://schemas.microsoft.com/office/drawing/2014/chart" uri="{C3380CC4-5D6E-409C-BE32-E72D297353CC}">
              <c16:uniqueId val="{00000000-320A-45E4-9FE9-C7A39A15E6BC}"/>
            </c:ext>
          </c:extLst>
        </c:ser>
        <c:ser>
          <c:idx val="2"/>
          <c:order val="2"/>
          <c:tx>
            <c:strRef>
              <c:f>都道府県別必要量との比較!$E$570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(都道府県別必要量との比較!$F$566,都道府県別必要量との比較!$H$566:$M$566,都道府県別必要量との比較!$P$566:$Q$566)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(都道府県別必要量との比較!$F$570,都道府県別必要量との比較!$H$570:$M$570,都道府県別必要量との比較!$P$570:$Q$570)</c:f>
              <c:numCache>
                <c:formatCode>#,##0_);[Red]\(#,##0\)</c:formatCode>
                <c:ptCount val="9"/>
                <c:pt idx="0" formatCode="#,##0;[Red]\-#,##0;">
                  <c:v>1408</c:v>
                </c:pt>
                <c:pt idx="1">
                  <c:v>1619</c:v>
                </c:pt>
                <c:pt idx="2">
                  <c:v>1909</c:v>
                </c:pt>
                <c:pt idx="3">
                  <c:v>1986</c:v>
                </c:pt>
                <c:pt idx="4">
                  <c:v>2046</c:v>
                </c:pt>
                <c:pt idx="5">
                  <c:v>2124</c:v>
                </c:pt>
                <c:pt idx="6" formatCode="#,##0;[Red]\-#,##0;">
                  <c:v>2185</c:v>
                </c:pt>
                <c:pt idx="7" formatCode="#,##0;[Red]\-#,##0;">
                  <c:v>2281</c:v>
                </c:pt>
                <c:pt idx="8" formatCode="#,##0;[Red]\-#,##0;">
                  <c:v>3396</c:v>
                </c:pt>
              </c:numCache>
            </c:numRef>
          </c:val>
          <c:extLst>
            <c:ext xmlns:c16="http://schemas.microsoft.com/office/drawing/2014/chart" uri="{C3380CC4-5D6E-409C-BE32-E72D297353CC}">
              <c16:uniqueId val="{00000001-320A-45E4-9FE9-C7A39A15E6BC}"/>
            </c:ext>
          </c:extLst>
        </c:ser>
        <c:ser>
          <c:idx val="1"/>
          <c:order val="3"/>
          <c:tx>
            <c:strRef>
              <c:f>都道府県別必要量との比較!$E$569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320A-45E4-9FE9-C7A39A15E6BC}"/>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320A-45E4-9FE9-C7A39A15E6B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(都道府県別必要量との比較!$F$566,都道府県別必要量との比較!$H$566:$M$566,都道府県別必要量との比較!$P$566:$Q$566)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(都道府県別必要量との比較!$F$569,都道府県別必要量との比較!$H$569:$M$569,都道府県別必要量との比較!$P$569:$Q$569)</c:f>
              <c:numCache>
                <c:formatCode>#,##0_);[Red]\(#,##0\)</c:formatCode>
                <c:ptCount val="9"/>
                <c:pt idx="0" formatCode="#,##0;[Red]\-#,##0;">
                  <c:v>6367</c:v>
                </c:pt>
                <c:pt idx="1">
                  <c:v>6053</c:v>
                </c:pt>
                <c:pt idx="2">
                  <c:v>5653</c:v>
                </c:pt>
                <c:pt idx="3">
                  <c:v>5694</c:v>
                </c:pt>
                <c:pt idx="4">
                  <c:v>5726</c:v>
                </c:pt>
                <c:pt idx="5">
                  <c:v>5330</c:v>
                </c:pt>
                <c:pt idx="6" formatCode="#,##0;[Red]\-#,##0;">
                  <c:v>5020</c:v>
                </c:pt>
                <c:pt idx="7" formatCode="#,##0;[Red]\-#,##0;">
                  <c:v>4966</c:v>
                </c:pt>
                <c:pt idx="8" formatCode="#,##0;[Red]\-#,##0;">
                  <c:v>3386</c:v>
                </c:pt>
              </c:numCache>
            </c:numRef>
          </c:val>
          <c:extLst>
            <c:ext xmlns:c16="http://schemas.microsoft.com/office/drawing/2014/chart" uri="{C3380CC4-5D6E-409C-BE32-E72D297353CC}">
              <c16:uniqueId val="{00000006-320A-45E4-9FE9-C7A39A15E6BC}"/>
            </c:ext>
          </c:extLst>
        </c:ser>
        <c:ser>
          <c:idx val="0"/>
          <c:order val="4"/>
          <c:tx>
            <c:strRef>
              <c:f>都道府県別必要量との比較!$E$568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(都道府県別必要量との比較!$F$566,都道府県別必要量との比較!$H$566:$M$566,都道府県別必要量との比較!$P$566:$Q$566)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(都道府県別必要量との比較!$F$568,都道府県別必要量との比較!$H$568:$M$568,都道府県別必要量との比較!$P$568:$Q$568)</c:f>
              <c:numCache>
                <c:formatCode>#,##0_);[Red]\(#,##0\)</c:formatCode>
                <c:ptCount val="9"/>
                <c:pt idx="0" formatCode="#,##0;[Red]\-#,##0;">
                  <c:v>864</c:v>
                </c:pt>
                <c:pt idx="1">
                  <c:v>775</c:v>
                </c:pt>
                <c:pt idx="2">
                  <c:v>847</c:v>
                </c:pt>
                <c:pt idx="3">
                  <c:v>978</c:v>
                </c:pt>
                <c:pt idx="4">
                  <c:v>1011</c:v>
                </c:pt>
                <c:pt idx="5">
                  <c:v>1020</c:v>
                </c:pt>
                <c:pt idx="6" formatCode="#,##0;[Red]\-#,##0;">
                  <c:v>1158</c:v>
                </c:pt>
                <c:pt idx="7" formatCode="#,##0;[Red]\-#,##0;">
                  <c:v>1121</c:v>
                </c:pt>
                <c:pt idx="8" formatCode="#,##0;[Red]\-#,##0;">
                  <c:v>1046</c:v>
                </c:pt>
              </c:numCache>
            </c:numRef>
          </c:val>
          <c:extLst>
            <c:ext xmlns:c16="http://schemas.microsoft.com/office/drawing/2014/chart" uri="{C3380CC4-5D6E-409C-BE32-E72D297353CC}">
              <c16:uniqueId val="{00000007-320A-45E4-9FE9-C7A39A15E6BC}"/>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都道府県別必要量との比較!$E$567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(都道府県別必要量との比較!$F$566,都道府県別必要量との比較!$H$566:$M$566,都道府県別必要量との比較!$P$566:$Q$566)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(都道府県別必要量との比較!$F$567,都道府県別必要量との比較!$H$567:$M$567,都道府県別必要量との比較!$P$567:$Q$567)</c:f>
              <c:numCache>
                <c:formatCode>#,##0_);[Red]\(#,##0\)</c:formatCode>
                <c:ptCount val="9"/>
                <c:pt idx="0" formatCode="#,##0;[Red]\-#,##0;">
                  <c:v>11820</c:v>
                </c:pt>
                <c:pt idx="1">
                  <c:v>11602</c:v>
                </c:pt>
                <c:pt idx="2">
                  <c:v>11572</c:v>
                </c:pt>
                <c:pt idx="3">
                  <c:v>11516</c:v>
                </c:pt>
                <c:pt idx="4">
                  <c:v>11847</c:v>
                </c:pt>
                <c:pt idx="5">
                  <c:v>11449</c:v>
                </c:pt>
                <c:pt idx="6" formatCode="#,##0;[Red]\-#,##0;">
                  <c:v>11129</c:v>
                </c:pt>
                <c:pt idx="7" formatCode="#,##0;[Red]\-#,##0;">
                  <c:v>11049</c:v>
                </c:pt>
                <c:pt idx="8" formatCode="#,##0;[Red]\-#,##0;">
                  <c:v>10112</c:v>
                </c:pt>
              </c:numCache>
            </c:numRef>
          </c:val>
          <c:smooth val="0"/>
          <c:extLst>
            <c:ext xmlns:c16="http://schemas.microsoft.com/office/drawing/2014/chart" uri="{C3380CC4-5D6E-409C-BE32-E72D297353CC}">
              <c16:uniqueId val="{00000008-320A-45E4-9FE9-C7A39A15E6BC}"/>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都道府県別必要量との比較!$E$586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(都道府県別必要量との比較!$F$581,都道府県別必要量との比較!$H$581:$M$581,都道府県別必要量との比較!$P$581:$Q$581)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(都道府県別必要量との比較!$F$586,都道府県別必要量との比較!$H$586:$M$586,都道府県別必要量との比較!$P$586:$Q$586)</c:f>
              <c:numCache>
                <c:formatCode>#,##0_);[Red]\(#,##0\)</c:formatCode>
                <c:ptCount val="9"/>
                <c:pt idx="0" formatCode="#,##0;[Red]\-#,##0;">
                  <c:v>6472</c:v>
                </c:pt>
                <c:pt idx="1">
                  <c:v>5482</c:v>
                </c:pt>
                <c:pt idx="2">
                  <c:v>5142</c:v>
                </c:pt>
                <c:pt idx="3">
                  <c:v>4704</c:v>
                </c:pt>
                <c:pt idx="4">
                  <c:v>4842</c:v>
                </c:pt>
                <c:pt idx="5">
                  <c:v>4797</c:v>
                </c:pt>
                <c:pt idx="6" formatCode="#,##0;[Red]\-#,##0;">
                  <c:v>4353</c:v>
                </c:pt>
                <c:pt idx="7" formatCode="#,##0;[Red]\-#,##0;">
                  <c:v>4694</c:v>
                </c:pt>
                <c:pt idx="8" formatCode="#,##0;[Red]\-#,##0;">
                  <c:v>3879</c:v>
                </c:pt>
              </c:numCache>
            </c:numRef>
          </c:val>
          <c:extLst>
            <c:ext xmlns:c16="http://schemas.microsoft.com/office/drawing/2014/chart" uri="{C3380CC4-5D6E-409C-BE32-E72D297353CC}">
              <c16:uniqueId val="{00000000-F629-4E46-B7EB-800C02F815CE}"/>
            </c:ext>
          </c:extLst>
        </c:ser>
        <c:ser>
          <c:idx val="2"/>
          <c:order val="2"/>
          <c:tx>
            <c:strRef>
              <c:f>都道府県別必要量との比較!$E$585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(都道府県別必要量との比較!$F$581,都道府県別必要量との比較!$H$581:$M$581,都道府県別必要量との比較!$P$581:$Q$581)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(都道府県別必要量との比較!$F$585,都道府県別必要量との比較!$H$585:$M$585,都道府県別必要量との比較!$P$585:$Q$585)</c:f>
              <c:numCache>
                <c:formatCode>#,##0_);[Red]\(#,##0\)</c:formatCode>
                <c:ptCount val="9"/>
                <c:pt idx="0" formatCode="#,##0;[Red]\-#,##0;">
                  <c:v>2148</c:v>
                </c:pt>
                <c:pt idx="1">
                  <c:v>2915</c:v>
                </c:pt>
                <c:pt idx="2">
                  <c:v>2853</c:v>
                </c:pt>
                <c:pt idx="3">
                  <c:v>2918</c:v>
                </c:pt>
                <c:pt idx="4">
                  <c:v>2848</c:v>
                </c:pt>
                <c:pt idx="5">
                  <c:v>2911</c:v>
                </c:pt>
                <c:pt idx="6" formatCode="#,##0;[Red]\-#,##0;">
                  <c:v>3176</c:v>
                </c:pt>
                <c:pt idx="7" formatCode="#,##0;[Red]\-#,##0;">
                  <c:v>3137</c:v>
                </c:pt>
                <c:pt idx="8" formatCode="#,##0;[Red]\-#,##0;">
                  <c:v>4893</c:v>
                </c:pt>
              </c:numCache>
            </c:numRef>
          </c:val>
          <c:extLst>
            <c:ext xmlns:c16="http://schemas.microsoft.com/office/drawing/2014/chart" uri="{C3380CC4-5D6E-409C-BE32-E72D297353CC}">
              <c16:uniqueId val="{00000001-F629-4E46-B7EB-800C02F815CE}"/>
            </c:ext>
          </c:extLst>
        </c:ser>
        <c:ser>
          <c:idx val="1"/>
          <c:order val="3"/>
          <c:tx>
            <c:strRef>
              <c:f>都道府県別必要量との比較!$E$584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F629-4E46-B7EB-800C02F815CE}"/>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F629-4E46-B7EB-800C02F815CE}"/>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(都道府県別必要量との比較!$F$581,都道府県別必要量との比較!$H$581:$M$581,都道府県別必要量との比較!$P$581:$Q$581)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(都道府県別必要量との比較!$F$584,都道府県別必要量との比較!$H$584:$M$584,都道府県別必要量との比較!$P$584:$Q$584)</c:f>
              <c:numCache>
                <c:formatCode>#,##0_);[Red]\(#,##0\)</c:formatCode>
                <c:ptCount val="9"/>
                <c:pt idx="0" formatCode="#,##0;[Red]\-#,##0;">
                  <c:v>8647</c:v>
                </c:pt>
                <c:pt idx="1">
                  <c:v>8820</c:v>
                </c:pt>
                <c:pt idx="2">
                  <c:v>8777</c:v>
                </c:pt>
                <c:pt idx="3">
                  <c:v>8582</c:v>
                </c:pt>
                <c:pt idx="4">
                  <c:v>8704</c:v>
                </c:pt>
                <c:pt idx="5">
                  <c:v>8379</c:v>
                </c:pt>
                <c:pt idx="6" formatCode="#,##0;[Red]\-#,##0;">
                  <c:v>8023</c:v>
                </c:pt>
                <c:pt idx="7" formatCode="#,##0;[Red]\-#,##0;">
                  <c:v>7985</c:v>
                </c:pt>
                <c:pt idx="8" formatCode="#,##0;[Red]\-#,##0;">
                  <c:v>4724</c:v>
                </c:pt>
              </c:numCache>
            </c:numRef>
          </c:val>
          <c:extLst>
            <c:ext xmlns:c16="http://schemas.microsoft.com/office/drawing/2014/chart" uri="{C3380CC4-5D6E-409C-BE32-E72D297353CC}">
              <c16:uniqueId val="{00000006-F629-4E46-B7EB-800C02F815CE}"/>
            </c:ext>
          </c:extLst>
        </c:ser>
        <c:ser>
          <c:idx val="0"/>
          <c:order val="4"/>
          <c:tx>
            <c:strRef>
              <c:f>都道府県別必要量との比較!$E$583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(都道府県別必要量との比較!$F$581,都道府県別必要量との比較!$H$581:$M$581,都道府県別必要量との比較!$P$581:$Q$581)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(都道府県別必要量との比較!$F$583,都道府県別必要量との比較!$H$583:$M$583,都道府県別必要量との比較!$P$583:$Q$583)</c:f>
              <c:numCache>
                <c:formatCode>#,##0_);[Red]\(#,##0\)</c:formatCode>
                <c:ptCount val="9"/>
                <c:pt idx="0" formatCode="#,##0;[Red]\-#,##0;">
                  <c:v>2214</c:v>
                </c:pt>
                <c:pt idx="1">
                  <c:v>1196</c:v>
                </c:pt>
                <c:pt idx="2">
                  <c:v>1189</c:v>
                </c:pt>
                <c:pt idx="3">
                  <c:v>1193</c:v>
                </c:pt>
                <c:pt idx="4">
                  <c:v>1206</c:v>
                </c:pt>
                <c:pt idx="5">
                  <c:v>1156</c:v>
                </c:pt>
                <c:pt idx="6" formatCode="#,##0;[Red]\-#,##0;">
                  <c:v>1159</c:v>
                </c:pt>
                <c:pt idx="7" formatCode="#,##0;[Red]\-#,##0;">
                  <c:v>1231</c:v>
                </c:pt>
                <c:pt idx="8" formatCode="#,##0;[Red]\-#,##0;">
                  <c:v>1326</c:v>
                </c:pt>
              </c:numCache>
            </c:numRef>
          </c:val>
          <c:extLst>
            <c:ext xmlns:c16="http://schemas.microsoft.com/office/drawing/2014/chart" uri="{C3380CC4-5D6E-409C-BE32-E72D297353CC}">
              <c16:uniqueId val="{00000007-F629-4E46-B7EB-800C02F815CE}"/>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都道府県別必要量との比較!$E$582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(都道府県別必要量との比較!$F$581,都道府県別必要量との比較!$H$581:$M$581,都道府県別必要量との比較!$P$581:$Q$581)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(都道府県別必要量との比較!$F$582,都道府県別必要量との比較!$H$582:$M$582,都道府県別必要量との比較!$P$582:$Q$582)</c:f>
              <c:numCache>
                <c:formatCode>#,##0_);[Red]\(#,##0\)</c:formatCode>
                <c:ptCount val="9"/>
                <c:pt idx="0" formatCode="#,##0;[Red]\-#,##0;">
                  <c:v>19481</c:v>
                </c:pt>
                <c:pt idx="1">
                  <c:v>18413</c:v>
                </c:pt>
                <c:pt idx="2">
                  <c:v>17961</c:v>
                </c:pt>
                <c:pt idx="3">
                  <c:v>17397</c:v>
                </c:pt>
                <c:pt idx="4">
                  <c:v>17600</c:v>
                </c:pt>
                <c:pt idx="5">
                  <c:v>17243</c:v>
                </c:pt>
                <c:pt idx="6" formatCode="#,##0;[Red]\-#,##0;">
                  <c:v>16711</c:v>
                </c:pt>
                <c:pt idx="7" formatCode="#,##0;[Red]\-#,##0;">
                  <c:v>17047</c:v>
                </c:pt>
                <c:pt idx="8" formatCode="#,##0;[Red]\-#,##0;">
                  <c:v>14822</c:v>
                </c:pt>
              </c:numCache>
            </c:numRef>
          </c:val>
          <c:smooth val="0"/>
          <c:extLst>
            <c:ext xmlns:c16="http://schemas.microsoft.com/office/drawing/2014/chart" uri="{C3380CC4-5D6E-409C-BE32-E72D297353CC}">
              <c16:uniqueId val="{00000008-F629-4E46-B7EB-800C02F815CE}"/>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都道府県別必要量との比較!$E$61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(都道府県別必要量との比較!$F$56,都道府県別必要量との比較!$H$56:$M$56,都道府県別必要量との比較!$P$56:$Q$56)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(都道府県別必要量との比較!$F$61,都道府県別必要量との比較!$H$61:$M$61,都道府県別必要量との比較!$P$61:$Q$61)</c:f>
              <c:numCache>
                <c:formatCode>#,##0_);[Red]\(#,##0\)</c:formatCode>
                <c:ptCount val="9"/>
                <c:pt idx="0" formatCode="#,##0;[Red]\-#,##0;">
                  <c:v>3417</c:v>
                </c:pt>
                <c:pt idx="1">
                  <c:v>3158</c:v>
                </c:pt>
                <c:pt idx="2">
                  <c:v>3111</c:v>
                </c:pt>
                <c:pt idx="3">
                  <c:v>3006</c:v>
                </c:pt>
                <c:pt idx="4">
                  <c:v>3130</c:v>
                </c:pt>
                <c:pt idx="5">
                  <c:v>3179</c:v>
                </c:pt>
                <c:pt idx="6" formatCode="#,##0;[Red]\-#,##0;">
                  <c:v>3015</c:v>
                </c:pt>
                <c:pt idx="7" formatCode="#,##0;[Red]\-#,##0;">
                  <c:v>2830</c:v>
                </c:pt>
                <c:pt idx="8" formatCode="#,##0;[Red]\-#,##0;">
                  <c:v>2617</c:v>
                </c:pt>
              </c:numCache>
            </c:numRef>
          </c:val>
          <c:extLst>
            <c:ext xmlns:c16="http://schemas.microsoft.com/office/drawing/2014/chart" uri="{C3380CC4-5D6E-409C-BE32-E72D297353CC}">
              <c16:uniqueId val="{00000000-B450-4B70-8810-9CF3A9F00F84}"/>
            </c:ext>
          </c:extLst>
        </c:ser>
        <c:ser>
          <c:idx val="2"/>
          <c:order val="2"/>
          <c:tx>
            <c:strRef>
              <c:f>都道府県別必要量との比較!$E$60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(都道府県別必要量との比較!$F$56,都道府県別必要量との比較!$H$56:$M$56,都道府県別必要量との比較!$P$56:$Q$56)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(都道府県別必要量との比較!$F$60,都道府県別必要量との比較!$H$60:$M$60,都道府県別必要量との比較!$P$60:$Q$60)</c:f>
              <c:numCache>
                <c:formatCode>#,##0_);[Red]\(#,##0\)</c:formatCode>
                <c:ptCount val="9"/>
                <c:pt idx="0" formatCode="#,##0;[Red]\-#,##0;">
                  <c:v>1707</c:v>
                </c:pt>
                <c:pt idx="1">
                  <c:v>2244</c:v>
                </c:pt>
                <c:pt idx="2">
                  <c:v>2336</c:v>
                </c:pt>
                <c:pt idx="3">
                  <c:v>2850</c:v>
                </c:pt>
                <c:pt idx="4">
                  <c:v>2891</c:v>
                </c:pt>
                <c:pt idx="5">
                  <c:v>2970</c:v>
                </c:pt>
                <c:pt idx="6" formatCode="#,##0;[Red]\-#,##0;">
                  <c:v>3150</c:v>
                </c:pt>
                <c:pt idx="7" formatCode="#,##0;[Red]\-#,##0;">
                  <c:v>2891</c:v>
                </c:pt>
                <c:pt idx="8" formatCode="#,##0;[Red]\-#,##0;">
                  <c:v>3696</c:v>
                </c:pt>
              </c:numCache>
            </c:numRef>
          </c:val>
          <c:extLst>
            <c:ext xmlns:c16="http://schemas.microsoft.com/office/drawing/2014/chart" uri="{C3380CC4-5D6E-409C-BE32-E72D297353CC}">
              <c16:uniqueId val="{00000001-B450-4B70-8810-9CF3A9F00F84}"/>
            </c:ext>
          </c:extLst>
        </c:ser>
        <c:ser>
          <c:idx val="1"/>
          <c:order val="3"/>
          <c:tx>
            <c:strRef>
              <c:f>都道府県別必要量との比較!$E$59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B450-4B70-8810-9CF3A9F00F84}"/>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B450-4B70-8810-9CF3A9F00F84}"/>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(都道府県別必要量との比較!$F$56,都道府県別必要量との比較!$H$56:$M$56,都道府県別必要量との比較!$P$56:$Q$56)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(都道府県別必要量との比較!$F$59,都道府県別必要量との比較!$H$59:$M$59,都道府県別必要量との比較!$P$59:$Q$59)</c:f>
              <c:numCache>
                <c:formatCode>#,##0_);[Red]\(#,##0\)</c:formatCode>
                <c:ptCount val="9"/>
                <c:pt idx="0" formatCode="#,##0;[Red]\-#,##0;">
                  <c:v>6588</c:v>
                </c:pt>
                <c:pt idx="1">
                  <c:v>6080</c:v>
                </c:pt>
                <c:pt idx="2">
                  <c:v>5862</c:v>
                </c:pt>
                <c:pt idx="3">
                  <c:v>5496</c:v>
                </c:pt>
                <c:pt idx="4">
                  <c:v>5474</c:v>
                </c:pt>
                <c:pt idx="5">
                  <c:v>5093</c:v>
                </c:pt>
                <c:pt idx="6" formatCode="#,##0;[Red]\-#,##0;">
                  <c:v>5099</c:v>
                </c:pt>
                <c:pt idx="7" formatCode="#,##0;[Red]\-#,##0;">
                  <c:v>4993</c:v>
                </c:pt>
                <c:pt idx="8" formatCode="#,##0;[Red]\-#,##0;">
                  <c:v>3333</c:v>
                </c:pt>
              </c:numCache>
            </c:numRef>
          </c:val>
          <c:extLst>
            <c:ext xmlns:c16="http://schemas.microsoft.com/office/drawing/2014/chart" uri="{C3380CC4-5D6E-409C-BE32-E72D297353CC}">
              <c16:uniqueId val="{00000006-B450-4B70-8810-9CF3A9F00F84}"/>
            </c:ext>
          </c:extLst>
        </c:ser>
        <c:ser>
          <c:idx val="0"/>
          <c:order val="4"/>
          <c:tx>
            <c:strRef>
              <c:f>都道府県別必要量との比較!$E$58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(都道府県別必要量との比較!$F$56,都道府県別必要量との比較!$H$56:$M$56,都道府県別必要量との比較!$P$56:$Q$56)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(都道府県別必要量との比較!$F$58,都道府県別必要量との比較!$H$58:$M$58,都道府県別必要量との比較!$P$58:$Q$58)</c:f>
              <c:numCache>
                <c:formatCode>#,##0_);[Red]\(#,##0\)</c:formatCode>
                <c:ptCount val="9"/>
                <c:pt idx="0" formatCode="#,##0;[Red]\-#,##0;">
                  <c:v>1413</c:v>
                </c:pt>
                <c:pt idx="1">
                  <c:v>1390</c:v>
                </c:pt>
                <c:pt idx="2">
                  <c:v>1314</c:v>
                </c:pt>
                <c:pt idx="3">
                  <c:v>1322</c:v>
                </c:pt>
                <c:pt idx="4">
                  <c:v>1264</c:v>
                </c:pt>
                <c:pt idx="5">
                  <c:v>1274</c:v>
                </c:pt>
                <c:pt idx="6" formatCode="#,##0;[Red]\-#,##0;">
                  <c:v>1322</c:v>
                </c:pt>
                <c:pt idx="7" formatCode="#,##0;[Red]\-#,##0;">
                  <c:v>1322</c:v>
                </c:pt>
                <c:pt idx="8" formatCode="#,##0;[Red]\-#,##0;">
                  <c:v>1030</c:v>
                </c:pt>
              </c:numCache>
            </c:numRef>
          </c:val>
          <c:extLst>
            <c:ext xmlns:c16="http://schemas.microsoft.com/office/drawing/2014/chart" uri="{C3380CC4-5D6E-409C-BE32-E72D297353CC}">
              <c16:uniqueId val="{00000007-B450-4B70-8810-9CF3A9F00F84}"/>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都道府県別必要量との比較!$E$57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(都道府県別必要量との比較!$F$56,都道府県別必要量との比較!$H$56:$M$56,都道府県別必要量との比較!$P$56:$Q$56)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(都道府県別必要量との比較!$F$57,都道府県別必要量との比較!$H$57:$M$57,都道府県別必要量との比較!$P$57:$Q$57)</c:f>
              <c:numCache>
                <c:formatCode>#,##0_);[Red]\(#,##0\)</c:formatCode>
                <c:ptCount val="9"/>
                <c:pt idx="0" formatCode="#,##0;[Red]\-#,##0;">
                  <c:v>13125</c:v>
                </c:pt>
                <c:pt idx="1">
                  <c:v>12872</c:v>
                </c:pt>
                <c:pt idx="2">
                  <c:v>12623</c:v>
                </c:pt>
                <c:pt idx="3">
                  <c:v>12674</c:v>
                </c:pt>
                <c:pt idx="4">
                  <c:v>12759</c:v>
                </c:pt>
                <c:pt idx="5">
                  <c:v>12516</c:v>
                </c:pt>
                <c:pt idx="6" formatCode="#,##0;[Red]\-#,##0;">
                  <c:v>12586</c:v>
                </c:pt>
                <c:pt idx="7" formatCode="#,##0;[Red]\-#,##0;">
                  <c:v>12036</c:v>
                </c:pt>
                <c:pt idx="8" formatCode="#,##0;[Red]\-#,##0;">
                  <c:v>10676</c:v>
                </c:pt>
              </c:numCache>
            </c:numRef>
          </c:val>
          <c:smooth val="0"/>
          <c:extLst>
            <c:ext xmlns:c16="http://schemas.microsoft.com/office/drawing/2014/chart" uri="{C3380CC4-5D6E-409C-BE32-E72D297353CC}">
              <c16:uniqueId val="{00000008-B450-4B70-8810-9CF3A9F00F84}"/>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都道府県別必要量との比較!$E$601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(都道府県別必要量との比較!$F$596,都道府県別必要量との比較!$H$596:$M$596,都道府県別必要量との比較!$P$596:$Q$596)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(都道府県別必要量との比較!$F$601,都道府県別必要量との比較!$H$601:$M$601,都道府県別必要量との比較!$P$601:$Q$601)</c:f>
              <c:numCache>
                <c:formatCode>#,##0_);[Red]\(#,##0\)</c:formatCode>
                <c:ptCount val="9"/>
                <c:pt idx="0" formatCode="#,##0;[Red]\-#,##0;">
                  <c:v>6990</c:v>
                </c:pt>
                <c:pt idx="1">
                  <c:v>7301</c:v>
                </c:pt>
                <c:pt idx="2">
                  <c:v>6630</c:v>
                </c:pt>
                <c:pt idx="3">
                  <c:v>5664</c:v>
                </c:pt>
                <c:pt idx="4">
                  <c:v>5342</c:v>
                </c:pt>
                <c:pt idx="5">
                  <c:v>5614</c:v>
                </c:pt>
                <c:pt idx="6" formatCode="#,##0;[Red]\-#,##0;">
                  <c:v>5082</c:v>
                </c:pt>
                <c:pt idx="7" formatCode="#,##0;[Red]\-#,##0;">
                  <c:v>5065</c:v>
                </c:pt>
                <c:pt idx="8" formatCode="#,##0;[Red]\-#,##0;">
                  <c:v>4266</c:v>
                </c:pt>
              </c:numCache>
            </c:numRef>
          </c:val>
          <c:extLst>
            <c:ext xmlns:c16="http://schemas.microsoft.com/office/drawing/2014/chart" uri="{C3380CC4-5D6E-409C-BE32-E72D297353CC}">
              <c16:uniqueId val="{00000000-7710-4314-B89D-2167AE44C5F0}"/>
            </c:ext>
          </c:extLst>
        </c:ser>
        <c:ser>
          <c:idx val="2"/>
          <c:order val="2"/>
          <c:tx>
            <c:strRef>
              <c:f>都道府県別必要量との比較!$E$600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(都道府県別必要量との比較!$F$596,都道府県別必要量との比較!$H$596:$M$596,都道府県別必要量との比較!$P$596:$Q$596)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(都道府県別必要量との比較!$F$600,都道府県別必要量との比較!$H$600:$M$600,都道府県別必要量との比較!$P$600:$Q$600)</c:f>
              <c:numCache>
                <c:formatCode>#,##0_);[Red]\(#,##0\)</c:formatCode>
                <c:ptCount val="9"/>
                <c:pt idx="0" formatCode="#,##0;[Red]\-#,##0;">
                  <c:v>1642</c:v>
                </c:pt>
                <c:pt idx="1">
                  <c:v>1880</c:v>
                </c:pt>
                <c:pt idx="2">
                  <c:v>1951</c:v>
                </c:pt>
                <c:pt idx="3">
                  <c:v>1936</c:v>
                </c:pt>
                <c:pt idx="4">
                  <c:v>2035</c:v>
                </c:pt>
                <c:pt idx="5">
                  <c:v>1952</c:v>
                </c:pt>
                <c:pt idx="6" formatCode="#,##0;[Red]\-#,##0;">
                  <c:v>2210</c:v>
                </c:pt>
                <c:pt idx="7" formatCode="#,##0;[Red]\-#,##0;">
                  <c:v>2191</c:v>
                </c:pt>
                <c:pt idx="8" formatCode="#,##0;[Red]\-#,##0;">
                  <c:v>3286</c:v>
                </c:pt>
              </c:numCache>
            </c:numRef>
          </c:val>
          <c:extLst>
            <c:ext xmlns:c16="http://schemas.microsoft.com/office/drawing/2014/chart" uri="{C3380CC4-5D6E-409C-BE32-E72D297353CC}">
              <c16:uniqueId val="{00000001-7710-4314-B89D-2167AE44C5F0}"/>
            </c:ext>
          </c:extLst>
        </c:ser>
        <c:ser>
          <c:idx val="1"/>
          <c:order val="3"/>
          <c:tx>
            <c:strRef>
              <c:f>都道府県別必要量との比較!$E$599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7710-4314-B89D-2167AE44C5F0}"/>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7710-4314-B89D-2167AE44C5F0}"/>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(都道府県別必要量との比較!$F$596,都道府県別必要量との比較!$H$596:$M$596,都道府県別必要量との比較!$P$596:$Q$596)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(都道府県別必要量との比較!$F$599,都道府県別必要量との比較!$H$599:$M$599,都道府県別必要量との比較!$P$599:$Q$599)</c:f>
              <c:numCache>
                <c:formatCode>#,##0_);[Red]\(#,##0\)</c:formatCode>
                <c:ptCount val="9"/>
                <c:pt idx="0" formatCode="#,##0;[Red]\-#,##0;">
                  <c:v>5558</c:v>
                </c:pt>
                <c:pt idx="1">
                  <c:v>4949</c:v>
                </c:pt>
                <c:pt idx="2">
                  <c:v>4829</c:v>
                </c:pt>
                <c:pt idx="3">
                  <c:v>4762</c:v>
                </c:pt>
                <c:pt idx="4">
                  <c:v>4586</c:v>
                </c:pt>
                <c:pt idx="5">
                  <c:v>4522</c:v>
                </c:pt>
                <c:pt idx="6" formatCode="#,##0;[Red]\-#,##0;">
                  <c:v>4395</c:v>
                </c:pt>
                <c:pt idx="7" formatCode="#,##0;[Red]\-#,##0;">
                  <c:v>4315</c:v>
                </c:pt>
                <c:pt idx="8" formatCode="#,##0;[Red]\-#,##0;">
                  <c:v>2860</c:v>
                </c:pt>
              </c:numCache>
            </c:numRef>
          </c:val>
          <c:extLst>
            <c:ext xmlns:c16="http://schemas.microsoft.com/office/drawing/2014/chart" uri="{C3380CC4-5D6E-409C-BE32-E72D297353CC}">
              <c16:uniqueId val="{00000006-7710-4314-B89D-2167AE44C5F0}"/>
            </c:ext>
          </c:extLst>
        </c:ser>
        <c:ser>
          <c:idx val="0"/>
          <c:order val="4"/>
          <c:tx>
            <c:strRef>
              <c:f>都道府県別必要量との比較!$E$598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(都道府県別必要量との比較!$F$596,都道府県別必要量との比較!$H$596:$M$596,都道府県別必要量との比較!$P$596:$Q$596)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(都道府県別必要量との比較!$F$598,都道府県別必要量との比較!$H$598:$M$598,都道府県別必要量との比較!$P$598:$Q$598)</c:f>
              <c:numCache>
                <c:formatCode>#,##0_);[Red]\(#,##0\)</c:formatCode>
                <c:ptCount val="9"/>
                <c:pt idx="0" formatCode="#,##0;[Red]\-#,##0;">
                  <c:v>895</c:v>
                </c:pt>
                <c:pt idx="1">
                  <c:v>1052</c:v>
                </c:pt>
                <c:pt idx="2">
                  <c:v>1052</c:v>
                </c:pt>
                <c:pt idx="3">
                  <c:v>1031</c:v>
                </c:pt>
                <c:pt idx="4">
                  <c:v>1031</c:v>
                </c:pt>
                <c:pt idx="5">
                  <c:v>1029</c:v>
                </c:pt>
                <c:pt idx="6" formatCode="#,##0;[Red]\-#,##0;">
                  <c:v>994</c:v>
                </c:pt>
                <c:pt idx="7" formatCode="#,##0;[Red]\-#,##0;">
                  <c:v>872</c:v>
                </c:pt>
                <c:pt idx="8" formatCode="#,##0;[Red]\-#,##0;">
                  <c:v>840</c:v>
                </c:pt>
              </c:numCache>
            </c:numRef>
          </c:val>
          <c:extLst>
            <c:ext xmlns:c16="http://schemas.microsoft.com/office/drawing/2014/chart" uri="{C3380CC4-5D6E-409C-BE32-E72D297353CC}">
              <c16:uniqueId val="{00000007-7710-4314-B89D-2167AE44C5F0}"/>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都道府県別必要量との比較!$E$597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(都道府県別必要量との比較!$F$596,都道府県別必要量との比較!$H$596:$M$596,都道府県別必要量との比較!$P$596:$Q$596)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(都道府県別必要量との比較!$F$597,都道府県別必要量との比較!$H$597:$M$597,都道府県別必要量との比較!$P$597:$Q$597)</c:f>
              <c:numCache>
                <c:formatCode>#,##0_);[Red]\(#,##0\)</c:formatCode>
                <c:ptCount val="9"/>
                <c:pt idx="0" formatCode="#,##0;[Red]\-#,##0;">
                  <c:v>15085</c:v>
                </c:pt>
                <c:pt idx="1">
                  <c:v>15182</c:v>
                </c:pt>
                <c:pt idx="2">
                  <c:v>14462</c:v>
                </c:pt>
                <c:pt idx="3">
                  <c:v>13393</c:v>
                </c:pt>
                <c:pt idx="4">
                  <c:v>12994</c:v>
                </c:pt>
                <c:pt idx="5">
                  <c:v>13117</c:v>
                </c:pt>
                <c:pt idx="6" formatCode="#,##0;[Red]\-#,##0;">
                  <c:v>12681</c:v>
                </c:pt>
                <c:pt idx="7" formatCode="#,##0;[Red]\-#,##0;">
                  <c:v>12443</c:v>
                </c:pt>
                <c:pt idx="8" formatCode="#,##0;[Red]\-#,##0;">
                  <c:v>11252</c:v>
                </c:pt>
              </c:numCache>
            </c:numRef>
          </c:val>
          <c:smooth val="0"/>
          <c:extLst>
            <c:ext xmlns:c16="http://schemas.microsoft.com/office/drawing/2014/chart" uri="{C3380CC4-5D6E-409C-BE32-E72D297353CC}">
              <c16:uniqueId val="{00000008-7710-4314-B89D-2167AE44C5F0}"/>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都道府県別必要量との比較!$E$616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(都道府県別必要量との比較!$F$611,都道府県別必要量との比較!$H$611:$M$611,都道府県別必要量との比較!$P$611:$Q$611)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(都道府県別必要量との比較!$F$616,都道府県別必要量との比較!$H$616:$M$616,都道府県別必要量との比較!$P$616:$Q$616)</c:f>
              <c:numCache>
                <c:formatCode>#,##0_);[Red]\(#,##0\)</c:formatCode>
                <c:ptCount val="9"/>
                <c:pt idx="0" formatCode="#,##0;[Red]\-#,##0;">
                  <c:v>23210</c:v>
                </c:pt>
                <c:pt idx="1">
                  <c:v>22545</c:v>
                </c:pt>
                <c:pt idx="2">
                  <c:v>20688</c:v>
                </c:pt>
                <c:pt idx="3">
                  <c:v>19382</c:v>
                </c:pt>
                <c:pt idx="4">
                  <c:v>19585</c:v>
                </c:pt>
                <c:pt idx="5">
                  <c:v>18969</c:v>
                </c:pt>
                <c:pt idx="6" formatCode="#,##0;[Red]\-#,##0;">
                  <c:v>19056</c:v>
                </c:pt>
                <c:pt idx="7" formatCode="#,##0;[Red]\-#,##0;">
                  <c:v>18835</c:v>
                </c:pt>
                <c:pt idx="8" formatCode="#,##0;[Red]\-#,##0;">
                  <c:v>15629</c:v>
                </c:pt>
              </c:numCache>
            </c:numRef>
          </c:val>
          <c:extLst>
            <c:ext xmlns:c16="http://schemas.microsoft.com/office/drawing/2014/chart" uri="{C3380CC4-5D6E-409C-BE32-E72D297353CC}">
              <c16:uniqueId val="{00000000-B44A-483F-B9D7-6D3FD542AFA5}"/>
            </c:ext>
          </c:extLst>
        </c:ser>
        <c:ser>
          <c:idx val="2"/>
          <c:order val="2"/>
          <c:tx>
            <c:strRef>
              <c:f>都道府県別必要量との比較!$E$615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(都道府県別必要量との比較!$F$611,都道府県別必要量との比較!$H$611:$M$611,都道府県別必要量との比較!$P$611:$Q$611)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(都道府県別必要量との比較!$F$615,都道府県別必要量との比較!$H$615:$M$615,都道府県別必要量との比較!$P$615:$Q$615)</c:f>
              <c:numCache>
                <c:formatCode>#,##0_);[Red]\(#,##0\)</c:formatCode>
                <c:ptCount val="9"/>
                <c:pt idx="0" formatCode="#,##0;[Red]\-#,##0;">
                  <c:v>8945</c:v>
                </c:pt>
                <c:pt idx="1">
                  <c:v>11393</c:v>
                </c:pt>
                <c:pt idx="2">
                  <c:v>12070</c:v>
                </c:pt>
                <c:pt idx="3">
                  <c:v>11583</c:v>
                </c:pt>
                <c:pt idx="4">
                  <c:v>12030</c:v>
                </c:pt>
                <c:pt idx="5">
                  <c:v>12279</c:v>
                </c:pt>
                <c:pt idx="6" formatCode="#,##0;[Red]\-#,##0;">
                  <c:v>12285</c:v>
                </c:pt>
                <c:pt idx="7" formatCode="#,##0;[Red]\-#,##0;">
                  <c:v>13182</c:v>
                </c:pt>
                <c:pt idx="8" formatCode="#,##0;[Red]\-#,##0;">
                  <c:v>21123</c:v>
                </c:pt>
              </c:numCache>
            </c:numRef>
          </c:val>
          <c:extLst>
            <c:ext xmlns:c16="http://schemas.microsoft.com/office/drawing/2014/chart" uri="{C3380CC4-5D6E-409C-BE32-E72D297353CC}">
              <c16:uniqueId val="{00000001-B44A-483F-B9D7-6D3FD542AFA5}"/>
            </c:ext>
          </c:extLst>
        </c:ser>
        <c:ser>
          <c:idx val="1"/>
          <c:order val="3"/>
          <c:tx>
            <c:strRef>
              <c:f>都道府県別必要量との比較!$E$614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B44A-483F-B9D7-6D3FD542AFA5}"/>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B44A-483F-B9D7-6D3FD542AFA5}"/>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(都道府県別必要量との比較!$F$611,都道府県別必要量との比較!$H$611:$M$611,都道府県別必要量との比較!$P$611:$Q$611)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(都道府県別必要量との比較!$F$614,都道府県別必要量との比較!$H$614:$M$614,都道府県別必要量との比較!$P$614:$Q$614)</c:f>
              <c:numCache>
                <c:formatCode>#,##0_);[Red]\(#,##0\)</c:formatCode>
                <c:ptCount val="9"/>
                <c:pt idx="0" formatCode="#,##0;[Red]\-#,##0;">
                  <c:v>28324</c:v>
                </c:pt>
                <c:pt idx="1">
                  <c:v>27201</c:v>
                </c:pt>
                <c:pt idx="2">
                  <c:v>26482</c:v>
                </c:pt>
                <c:pt idx="3">
                  <c:v>25827</c:v>
                </c:pt>
                <c:pt idx="4">
                  <c:v>26007</c:v>
                </c:pt>
                <c:pt idx="5">
                  <c:v>25877</c:v>
                </c:pt>
                <c:pt idx="6" formatCode="#,##0;[Red]\-#,##0;">
                  <c:v>26017</c:v>
                </c:pt>
                <c:pt idx="7" formatCode="#,##0;[Red]\-#,##0;">
                  <c:v>25739</c:v>
                </c:pt>
                <c:pt idx="8" formatCode="#,##0;[Red]\-#,##0;">
                  <c:v>21314</c:v>
                </c:pt>
              </c:numCache>
            </c:numRef>
          </c:val>
          <c:extLst>
            <c:ext xmlns:c16="http://schemas.microsoft.com/office/drawing/2014/chart" uri="{C3380CC4-5D6E-409C-BE32-E72D297353CC}">
              <c16:uniqueId val="{00000006-B44A-483F-B9D7-6D3FD542AFA5}"/>
            </c:ext>
          </c:extLst>
        </c:ser>
        <c:ser>
          <c:idx val="0"/>
          <c:order val="4"/>
          <c:tx>
            <c:strRef>
              <c:f>都道府県別必要量との比較!$E$613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(都道府県別必要量との比較!$F$611,都道府県別必要量との比較!$H$611:$M$611,都道府県別必要量との比較!$P$611:$Q$611)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(都道府県別必要量との比較!$F$613,都道府県別必要量との比較!$H$613:$M$613,都道府県別必要量との比較!$P$613:$Q$613)</c:f>
              <c:numCache>
                <c:formatCode>#,##0_);[Red]\(#,##0\)</c:formatCode>
                <c:ptCount val="9"/>
                <c:pt idx="0" formatCode="#,##0;[Red]\-#,##0;">
                  <c:v>8130</c:v>
                </c:pt>
                <c:pt idx="1">
                  <c:v>7840</c:v>
                </c:pt>
                <c:pt idx="2">
                  <c:v>7788</c:v>
                </c:pt>
                <c:pt idx="3">
                  <c:v>7647</c:v>
                </c:pt>
                <c:pt idx="4">
                  <c:v>7823</c:v>
                </c:pt>
                <c:pt idx="5">
                  <c:v>7679</c:v>
                </c:pt>
                <c:pt idx="6" formatCode="#,##0;[Red]\-#,##0;">
                  <c:v>7679</c:v>
                </c:pt>
                <c:pt idx="7" formatCode="#,##0;[Red]\-#,##0;">
                  <c:v>7528</c:v>
                </c:pt>
                <c:pt idx="8" formatCode="#,##0;[Red]\-#,##0;">
                  <c:v>7317</c:v>
                </c:pt>
              </c:numCache>
            </c:numRef>
          </c:val>
          <c:extLst>
            <c:ext xmlns:c16="http://schemas.microsoft.com/office/drawing/2014/chart" uri="{C3380CC4-5D6E-409C-BE32-E72D297353CC}">
              <c16:uniqueId val="{00000007-B44A-483F-B9D7-6D3FD542AFA5}"/>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都道府県別必要量との比較!$E$612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(都道府県別必要量との比較!$F$611,都道府県別必要量との比較!$H$611:$M$611,都道府県別必要量との比較!$P$611:$Q$611)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(都道府県別必要量との比較!$F$612,都道府県別必要量との比較!$H$612:$M$612,都道府県別必要量との比較!$P$612:$Q$612)</c:f>
              <c:numCache>
                <c:formatCode>#,##0_);[Red]\(#,##0\)</c:formatCode>
                <c:ptCount val="9"/>
                <c:pt idx="0" formatCode="#,##0;[Red]\-#,##0;">
                  <c:v>68609</c:v>
                </c:pt>
                <c:pt idx="1">
                  <c:v>68979</c:v>
                </c:pt>
                <c:pt idx="2">
                  <c:v>67028</c:v>
                </c:pt>
                <c:pt idx="3">
                  <c:v>64439</c:v>
                </c:pt>
                <c:pt idx="4">
                  <c:v>65445</c:v>
                </c:pt>
                <c:pt idx="5">
                  <c:v>64804</c:v>
                </c:pt>
                <c:pt idx="6" formatCode="#,##0;[Red]\-#,##0;">
                  <c:v>65037</c:v>
                </c:pt>
                <c:pt idx="7" formatCode="#,##0;[Red]\-#,##0;">
                  <c:v>65284</c:v>
                </c:pt>
                <c:pt idx="8" formatCode="#,##0;[Red]\-#,##0;">
                  <c:v>65383</c:v>
                </c:pt>
              </c:numCache>
            </c:numRef>
          </c:val>
          <c:smooth val="0"/>
          <c:extLst>
            <c:ext xmlns:c16="http://schemas.microsoft.com/office/drawing/2014/chart" uri="{C3380CC4-5D6E-409C-BE32-E72D297353CC}">
              <c16:uniqueId val="{00000008-B44A-483F-B9D7-6D3FD542AFA5}"/>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都道府県別必要量との比較!$E$631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(都道府県別必要量との比較!$F$626,都道府県別必要量との比較!$H$626:$M$626,都道府県別必要量との比較!$P$626:$Q$626)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(都道府県別必要量との比較!$F$631,都道府県別必要量との比較!$H$631:$M$631,都道府県別必要量との比較!$P$631:$Q$631)</c:f>
              <c:numCache>
                <c:formatCode>#,##0_);[Red]\(#,##0\)</c:formatCode>
                <c:ptCount val="9"/>
                <c:pt idx="0" formatCode="#,##0;[Red]\-#,##0;">
                  <c:v>4406</c:v>
                </c:pt>
                <c:pt idx="1">
                  <c:v>4145</c:v>
                </c:pt>
                <c:pt idx="2">
                  <c:v>4275</c:v>
                </c:pt>
                <c:pt idx="3">
                  <c:v>4060</c:v>
                </c:pt>
                <c:pt idx="4">
                  <c:v>3410</c:v>
                </c:pt>
                <c:pt idx="5">
                  <c:v>3767</c:v>
                </c:pt>
                <c:pt idx="6" formatCode="#,##0;[Red]\-#,##0;">
                  <c:v>3439</c:v>
                </c:pt>
                <c:pt idx="7" formatCode="#,##0;[Red]\-#,##0;">
                  <c:v>3468</c:v>
                </c:pt>
                <c:pt idx="8" formatCode="#,##0;[Red]\-#,##0;">
                  <c:v>2644</c:v>
                </c:pt>
              </c:numCache>
            </c:numRef>
          </c:val>
          <c:extLst>
            <c:ext xmlns:c16="http://schemas.microsoft.com/office/drawing/2014/chart" uri="{C3380CC4-5D6E-409C-BE32-E72D297353CC}">
              <c16:uniqueId val="{00000000-4C48-4539-BA8D-6B9D5F4D159E}"/>
            </c:ext>
          </c:extLst>
        </c:ser>
        <c:ser>
          <c:idx val="2"/>
          <c:order val="2"/>
          <c:tx>
            <c:strRef>
              <c:f>都道府県別必要量との比較!$E$630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(都道府県別必要量との比較!$F$626,都道府県別必要量との比較!$H$626:$M$626,都道府県別必要量との比較!$P$626:$Q$626)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(都道府県別必要量との比較!$F$630,都道府県別必要量との比較!$H$630:$M$630,都道府県別必要量との比較!$P$630:$Q$630)</c:f>
              <c:numCache>
                <c:formatCode>#,##0_);[Red]\(#,##0\)</c:formatCode>
                <c:ptCount val="9"/>
                <c:pt idx="0" formatCode="#,##0;[Red]\-#,##0;">
                  <c:v>1536</c:v>
                </c:pt>
                <c:pt idx="1">
                  <c:v>1917</c:v>
                </c:pt>
                <c:pt idx="2">
                  <c:v>1937</c:v>
                </c:pt>
                <c:pt idx="3">
                  <c:v>2171</c:v>
                </c:pt>
                <c:pt idx="4">
                  <c:v>2161</c:v>
                </c:pt>
                <c:pt idx="5">
                  <c:v>2498</c:v>
                </c:pt>
                <c:pt idx="6" formatCode="#,##0;[Red]\-#,##0;">
                  <c:v>2407</c:v>
                </c:pt>
                <c:pt idx="7" formatCode="#,##0;[Red]\-#,##0;">
                  <c:v>2466</c:v>
                </c:pt>
                <c:pt idx="8" formatCode="#,##0;[Red]\-#,##0;">
                  <c:v>3099</c:v>
                </c:pt>
              </c:numCache>
            </c:numRef>
          </c:val>
          <c:extLst>
            <c:ext xmlns:c16="http://schemas.microsoft.com/office/drawing/2014/chart" uri="{C3380CC4-5D6E-409C-BE32-E72D297353CC}">
              <c16:uniqueId val="{00000001-4C48-4539-BA8D-6B9D5F4D159E}"/>
            </c:ext>
          </c:extLst>
        </c:ser>
        <c:ser>
          <c:idx val="1"/>
          <c:order val="3"/>
          <c:tx>
            <c:strRef>
              <c:f>都道府県別必要量との比較!$E$629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4C48-4539-BA8D-6B9D5F4D159E}"/>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4C48-4539-BA8D-6B9D5F4D159E}"/>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(都道府県別必要量との比較!$F$626,都道府県別必要量との比較!$H$626:$M$626,都道府県別必要量との比較!$P$626:$Q$626)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(都道府県別必要量との比較!$F$629,都道府県別必要量との比較!$H$629:$M$629,都道府県別必要量との比較!$P$629:$Q$629)</c:f>
              <c:numCache>
                <c:formatCode>#,##0_);[Red]\(#,##0\)</c:formatCode>
                <c:ptCount val="9"/>
                <c:pt idx="0" formatCode="#,##0;[Red]\-#,##0;">
                  <c:v>5411</c:v>
                </c:pt>
                <c:pt idx="1">
                  <c:v>5550</c:v>
                </c:pt>
                <c:pt idx="2">
                  <c:v>5196</c:v>
                </c:pt>
                <c:pt idx="3">
                  <c:v>5253</c:v>
                </c:pt>
                <c:pt idx="4">
                  <c:v>5045</c:v>
                </c:pt>
                <c:pt idx="5">
                  <c:v>5088</c:v>
                </c:pt>
                <c:pt idx="6" formatCode="#,##0;[Red]\-#,##0;">
                  <c:v>4971</c:v>
                </c:pt>
                <c:pt idx="7" formatCode="#,##0;[Red]\-#,##0;">
                  <c:v>4839</c:v>
                </c:pt>
                <c:pt idx="8" formatCode="#,##0;[Red]\-#,##0;">
                  <c:v>2638</c:v>
                </c:pt>
              </c:numCache>
            </c:numRef>
          </c:val>
          <c:extLst>
            <c:ext xmlns:c16="http://schemas.microsoft.com/office/drawing/2014/chart" uri="{C3380CC4-5D6E-409C-BE32-E72D297353CC}">
              <c16:uniqueId val="{00000006-4C48-4539-BA8D-6B9D5F4D159E}"/>
            </c:ext>
          </c:extLst>
        </c:ser>
        <c:ser>
          <c:idx val="0"/>
          <c:order val="4"/>
          <c:tx>
            <c:strRef>
              <c:f>都道府県別必要量との比較!$E$628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(都道府県別必要量との比較!$F$626,都道府県別必要量との比較!$H$626:$M$626,都道府県別必要量との比較!$P$626:$Q$626)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(都道府県別必要量との比較!$F$628,都道府県別必要量との比較!$H$628:$M$628,都道府県別必要量との比較!$P$628:$Q$628)</c:f>
              <c:numCache>
                <c:formatCode>#,##0_);[Red]\(#,##0\)</c:formatCode>
                <c:ptCount val="9"/>
                <c:pt idx="0" formatCode="#,##0;[Red]\-#,##0;">
                  <c:v>558</c:v>
                </c:pt>
                <c:pt idx="1">
                  <c:v>182</c:v>
                </c:pt>
                <c:pt idx="2">
                  <c:v>240</c:v>
                </c:pt>
                <c:pt idx="3">
                  <c:v>231</c:v>
                </c:pt>
                <c:pt idx="4">
                  <c:v>239</c:v>
                </c:pt>
                <c:pt idx="5">
                  <c:v>255</c:v>
                </c:pt>
                <c:pt idx="6" formatCode="#,##0;[Red]\-#,##0;">
                  <c:v>255</c:v>
                </c:pt>
                <c:pt idx="7" formatCode="#,##0;[Red]\-#,##0;">
                  <c:v>251</c:v>
                </c:pt>
                <c:pt idx="8" formatCode="#,##0;[Red]\-#,##0;">
                  <c:v>697</c:v>
                </c:pt>
              </c:numCache>
            </c:numRef>
          </c:val>
          <c:extLst>
            <c:ext xmlns:c16="http://schemas.microsoft.com/office/drawing/2014/chart" uri="{C3380CC4-5D6E-409C-BE32-E72D297353CC}">
              <c16:uniqueId val="{00000007-4C48-4539-BA8D-6B9D5F4D159E}"/>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都道府県別必要量との比較!$E$627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(都道府県別必要量との比較!$F$626,都道府県別必要量との比較!$H$626:$M$626,都道府県別必要量との比較!$P$626:$Q$626)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(都道府県別必要量との比較!$F$627,都道府県別必要量との比較!$H$627:$M$627,都道府県別必要量との比較!$P$627:$Q$627)</c:f>
              <c:numCache>
                <c:formatCode>#,##0_);[Red]\(#,##0\)</c:formatCode>
                <c:ptCount val="9"/>
                <c:pt idx="0" formatCode="#,##0;[Red]\-#,##0;">
                  <c:v>11911</c:v>
                </c:pt>
                <c:pt idx="1">
                  <c:v>11794</c:v>
                </c:pt>
                <c:pt idx="2">
                  <c:v>11648</c:v>
                </c:pt>
                <c:pt idx="3">
                  <c:v>11715</c:v>
                </c:pt>
                <c:pt idx="4">
                  <c:v>10855</c:v>
                </c:pt>
                <c:pt idx="5">
                  <c:v>11608</c:v>
                </c:pt>
                <c:pt idx="6" formatCode="#,##0;[Red]\-#,##0;">
                  <c:v>11072</c:v>
                </c:pt>
                <c:pt idx="7" formatCode="#,##0;[Red]\-#,##0;">
                  <c:v>11024</c:v>
                </c:pt>
                <c:pt idx="8" formatCode="#,##0;[Red]\-#,##0;">
                  <c:v>9078</c:v>
                </c:pt>
              </c:numCache>
            </c:numRef>
          </c:val>
          <c:smooth val="0"/>
          <c:extLst>
            <c:ext xmlns:c16="http://schemas.microsoft.com/office/drawing/2014/chart" uri="{C3380CC4-5D6E-409C-BE32-E72D297353CC}">
              <c16:uniqueId val="{00000008-4C48-4539-BA8D-6B9D5F4D159E}"/>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都道府県別必要量との比較!$E$646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(都道府県別必要量との比較!$F$641,都道府県別必要量との比較!$H$641:$M$641,都道府県別必要量との比較!$P$641:$Q$641)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(都道府県別必要量との比較!$F$646,都道府県別必要量との比較!$H$646:$M$646,都道府県別必要量との比較!$P$646:$Q$646)</c:f>
              <c:numCache>
                <c:formatCode>#,##0_);[Red]\(#,##0\)</c:formatCode>
                <c:ptCount val="9"/>
                <c:pt idx="0" formatCode="#,##0;[Red]\-#,##0;">
                  <c:v>6733</c:v>
                </c:pt>
                <c:pt idx="1">
                  <c:v>6706</c:v>
                </c:pt>
                <c:pt idx="2">
                  <c:v>6585</c:v>
                </c:pt>
                <c:pt idx="3">
                  <c:v>6339</c:v>
                </c:pt>
                <c:pt idx="4">
                  <c:v>6245</c:v>
                </c:pt>
                <c:pt idx="5">
                  <c:v>6086</c:v>
                </c:pt>
                <c:pt idx="6" formatCode="#,##0;[Red]\-#,##0;">
                  <c:v>6040</c:v>
                </c:pt>
                <c:pt idx="7" formatCode="#,##0;[Red]\-#,##0;">
                  <c:v>5955</c:v>
                </c:pt>
                <c:pt idx="8" formatCode="#,##0;[Red]\-#,##0;">
                  <c:v>4345</c:v>
                </c:pt>
              </c:numCache>
            </c:numRef>
          </c:val>
          <c:extLst>
            <c:ext xmlns:c16="http://schemas.microsoft.com/office/drawing/2014/chart" uri="{C3380CC4-5D6E-409C-BE32-E72D297353CC}">
              <c16:uniqueId val="{00000000-7C3A-4FA0-9BC1-31BD76FD81B2}"/>
            </c:ext>
          </c:extLst>
        </c:ser>
        <c:ser>
          <c:idx val="2"/>
          <c:order val="2"/>
          <c:tx>
            <c:strRef>
              <c:f>都道府県別必要量との比較!$E$645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(都道府県別必要量との比較!$F$641,都道府県別必要量との比較!$H$641:$M$641,都道府県別必要量との比較!$P$641:$Q$641)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(都道府県別必要量との比較!$F$645,都道府県別必要量との比較!$H$645:$M$645,都道府県別必要量との比較!$P$645:$Q$645)</c:f>
              <c:numCache>
                <c:formatCode>#,##0_);[Red]\(#,##0\)</c:formatCode>
                <c:ptCount val="9"/>
                <c:pt idx="0" formatCode="#,##0;[Red]\-#,##0;">
                  <c:v>2896</c:v>
                </c:pt>
                <c:pt idx="1">
                  <c:v>3682</c:v>
                </c:pt>
                <c:pt idx="2">
                  <c:v>3857</c:v>
                </c:pt>
                <c:pt idx="3">
                  <c:v>3640</c:v>
                </c:pt>
                <c:pt idx="4">
                  <c:v>3565</c:v>
                </c:pt>
                <c:pt idx="5">
                  <c:v>3735</c:v>
                </c:pt>
                <c:pt idx="6" formatCode="#,##0;[Red]\-#,##0;">
                  <c:v>3725</c:v>
                </c:pt>
                <c:pt idx="7" formatCode="#,##0;[Red]\-#,##0;">
                  <c:v>3914</c:v>
                </c:pt>
                <c:pt idx="8" formatCode="#,##0;[Red]\-#,##0;">
                  <c:v>5660</c:v>
                </c:pt>
              </c:numCache>
            </c:numRef>
          </c:val>
          <c:extLst>
            <c:ext xmlns:c16="http://schemas.microsoft.com/office/drawing/2014/chart" uri="{C3380CC4-5D6E-409C-BE32-E72D297353CC}">
              <c16:uniqueId val="{00000001-7C3A-4FA0-9BC1-31BD76FD81B2}"/>
            </c:ext>
          </c:extLst>
        </c:ser>
        <c:ser>
          <c:idx val="1"/>
          <c:order val="3"/>
          <c:tx>
            <c:strRef>
              <c:f>都道府県別必要量との比較!$E$644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7C3A-4FA0-9BC1-31BD76FD81B2}"/>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7C3A-4FA0-9BC1-31BD76FD81B2}"/>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(都道府県別必要量との比較!$F$641,都道府県別必要量との比較!$H$641:$M$641,都道府県別必要量との比較!$P$641:$Q$641)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(都道府県別必要量との比較!$F$644,都道府県別必要量との比較!$H$644:$M$644,都道府県別必要量との比較!$P$644:$Q$644)</c:f>
              <c:numCache>
                <c:formatCode>#,##0_);[Red]\(#,##0\)</c:formatCode>
                <c:ptCount val="9"/>
                <c:pt idx="0" formatCode="#,##0;[Red]\-#,##0;">
                  <c:v>9882</c:v>
                </c:pt>
                <c:pt idx="1">
                  <c:v>8801</c:v>
                </c:pt>
                <c:pt idx="2">
                  <c:v>8463</c:v>
                </c:pt>
                <c:pt idx="3">
                  <c:v>8561</c:v>
                </c:pt>
                <c:pt idx="4">
                  <c:v>8294</c:v>
                </c:pt>
                <c:pt idx="5">
                  <c:v>7970</c:v>
                </c:pt>
                <c:pt idx="6" formatCode="#,##0;[Red]\-#,##0;">
                  <c:v>7712</c:v>
                </c:pt>
                <c:pt idx="7" formatCode="#,##0;[Red]\-#,##0;">
                  <c:v>7783</c:v>
                </c:pt>
                <c:pt idx="8" formatCode="#,##0;[Red]\-#,##0;">
                  <c:v>5400</c:v>
                </c:pt>
              </c:numCache>
            </c:numRef>
          </c:val>
          <c:extLst>
            <c:ext xmlns:c16="http://schemas.microsoft.com/office/drawing/2014/chart" uri="{C3380CC4-5D6E-409C-BE32-E72D297353CC}">
              <c16:uniqueId val="{00000006-7C3A-4FA0-9BC1-31BD76FD81B2}"/>
            </c:ext>
          </c:extLst>
        </c:ser>
        <c:ser>
          <c:idx val="0"/>
          <c:order val="4"/>
          <c:tx>
            <c:strRef>
              <c:f>都道府県別必要量との比較!$E$643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(都道府県別必要量との比較!$F$641,都道府県別必要量との比較!$H$641:$M$641,都道府県別必要量との比較!$P$641:$Q$641)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(都道府県別必要量との比較!$F$643,都道府県別必要量との比較!$H$643:$M$643,都道府県別必要量との比較!$P$643:$Q$643)</c:f>
              <c:numCache>
                <c:formatCode>#,##0_);[Red]\(#,##0\)</c:formatCode>
                <c:ptCount val="9"/>
                <c:pt idx="0" formatCode="#,##0;[Red]\-#,##0;">
                  <c:v>1653</c:v>
                </c:pt>
                <c:pt idx="1">
                  <c:v>1585</c:v>
                </c:pt>
                <c:pt idx="2">
                  <c:v>1609</c:v>
                </c:pt>
                <c:pt idx="3">
                  <c:v>1546</c:v>
                </c:pt>
                <c:pt idx="4">
                  <c:v>1562</c:v>
                </c:pt>
                <c:pt idx="5">
                  <c:v>1417</c:v>
                </c:pt>
                <c:pt idx="6" formatCode="#,##0;[Red]\-#,##0;">
                  <c:v>1529</c:v>
                </c:pt>
                <c:pt idx="7" formatCode="#,##0;[Red]\-#,##0;">
                  <c:v>1533</c:v>
                </c:pt>
                <c:pt idx="8" formatCode="#,##0;[Red]\-#,##0;">
                  <c:v>1457</c:v>
                </c:pt>
              </c:numCache>
            </c:numRef>
          </c:val>
          <c:extLst>
            <c:ext xmlns:c16="http://schemas.microsoft.com/office/drawing/2014/chart" uri="{C3380CC4-5D6E-409C-BE32-E72D297353CC}">
              <c16:uniqueId val="{00000007-7C3A-4FA0-9BC1-31BD76FD81B2}"/>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都道府県別必要量との比較!$E$642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(都道府県別必要量との比較!$F$641,都道府県別必要量との比較!$H$641:$M$641,都道府県別必要量との比較!$P$641:$Q$641)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(都道府県別必要量との比較!$F$642,都道府県別必要量との比較!$H$642:$M$642,都道府県別必要量との比較!$P$642:$Q$642)</c:f>
              <c:numCache>
                <c:formatCode>#,##0_);[Red]\(#,##0\)</c:formatCode>
                <c:ptCount val="9"/>
                <c:pt idx="0" formatCode="#,##0;[Red]\-#,##0;">
                  <c:v>21164</c:v>
                </c:pt>
                <c:pt idx="1">
                  <c:v>20774</c:v>
                </c:pt>
                <c:pt idx="2">
                  <c:v>20514</c:v>
                </c:pt>
                <c:pt idx="3">
                  <c:v>20086</c:v>
                </c:pt>
                <c:pt idx="4">
                  <c:v>19666</c:v>
                </c:pt>
                <c:pt idx="5">
                  <c:v>19208</c:v>
                </c:pt>
                <c:pt idx="6" formatCode="#,##0;[Red]\-#,##0;">
                  <c:v>19006</c:v>
                </c:pt>
                <c:pt idx="7" formatCode="#,##0;[Red]\-#,##0;">
                  <c:v>19185</c:v>
                </c:pt>
                <c:pt idx="8" formatCode="#,##0;[Red]\-#,##0;">
                  <c:v>16862</c:v>
                </c:pt>
              </c:numCache>
            </c:numRef>
          </c:val>
          <c:smooth val="0"/>
          <c:extLst>
            <c:ext xmlns:c16="http://schemas.microsoft.com/office/drawing/2014/chart" uri="{C3380CC4-5D6E-409C-BE32-E72D297353CC}">
              <c16:uniqueId val="{00000008-7C3A-4FA0-9BC1-31BD76FD81B2}"/>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都道府県別必要量との比較!$E$661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(都道府県別必要量との比較!$F$656,都道府県別必要量との比較!$H$656:$M$656,都道府県別必要量との比較!$P$656:$Q$656)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(都道府県別必要量との比較!$F$661,都道府県別必要量との比較!$H$661:$M$661,都道府県別必要量との比較!$P$661:$Q$661)</c:f>
              <c:numCache>
                <c:formatCode>#,##0_);[Red]\(#,##0\)</c:formatCode>
                <c:ptCount val="9"/>
                <c:pt idx="0" formatCode="#,##0;[Red]\-#,##0;">
                  <c:v>11539</c:v>
                </c:pt>
                <c:pt idx="1">
                  <c:v>10504</c:v>
                </c:pt>
                <c:pt idx="2">
                  <c:v>9591</c:v>
                </c:pt>
                <c:pt idx="3">
                  <c:v>8929</c:v>
                </c:pt>
                <c:pt idx="4">
                  <c:v>8559</c:v>
                </c:pt>
                <c:pt idx="5">
                  <c:v>8137</c:v>
                </c:pt>
                <c:pt idx="6" formatCode="#,##0;[Red]\-#,##0;">
                  <c:v>8098</c:v>
                </c:pt>
                <c:pt idx="7" formatCode="#,##0;[Red]\-#,##0;">
                  <c:v>7730</c:v>
                </c:pt>
                <c:pt idx="8" formatCode="#,##0;[Red]\-#,##0;">
                  <c:v>6092</c:v>
                </c:pt>
              </c:numCache>
            </c:numRef>
          </c:val>
          <c:extLst>
            <c:ext xmlns:c16="http://schemas.microsoft.com/office/drawing/2014/chart" uri="{C3380CC4-5D6E-409C-BE32-E72D297353CC}">
              <c16:uniqueId val="{00000000-E2B2-4C2C-AB68-304833439ACE}"/>
            </c:ext>
          </c:extLst>
        </c:ser>
        <c:ser>
          <c:idx val="2"/>
          <c:order val="2"/>
          <c:tx>
            <c:strRef>
              <c:f>都道府県別必要量との比較!$E$660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(都道府県別必要量との比較!$F$656,都道府県別必要量との比較!$H$656:$M$656,都道府県別必要量との比較!$P$656:$Q$656)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(都道府県別必要量との比較!$F$660,都道府県別必要量との比較!$H$660:$M$660,都道府県別必要量との比較!$P$660:$Q$660)</c:f>
              <c:numCache>
                <c:formatCode>#,##0_);[Red]\(#,##0\)</c:formatCode>
                <c:ptCount val="9"/>
                <c:pt idx="0" formatCode="#,##0;[Red]\-#,##0;">
                  <c:v>4875</c:v>
                </c:pt>
                <c:pt idx="1">
                  <c:v>5948</c:v>
                </c:pt>
                <c:pt idx="2">
                  <c:v>6448</c:v>
                </c:pt>
                <c:pt idx="3">
                  <c:v>6114</c:v>
                </c:pt>
                <c:pt idx="4">
                  <c:v>6267</c:v>
                </c:pt>
                <c:pt idx="5">
                  <c:v>6195</c:v>
                </c:pt>
                <c:pt idx="6" formatCode="#,##0;[Red]\-#,##0;">
                  <c:v>6321</c:v>
                </c:pt>
                <c:pt idx="7" formatCode="#,##0;[Red]\-#,##0;">
                  <c:v>6735</c:v>
                </c:pt>
                <c:pt idx="8" formatCode="#,##0;[Red]\-#,##0;">
                  <c:v>7050</c:v>
                </c:pt>
              </c:numCache>
            </c:numRef>
          </c:val>
          <c:extLst>
            <c:ext xmlns:c16="http://schemas.microsoft.com/office/drawing/2014/chart" uri="{C3380CC4-5D6E-409C-BE32-E72D297353CC}">
              <c16:uniqueId val="{00000001-E2B2-4C2C-AB68-304833439ACE}"/>
            </c:ext>
          </c:extLst>
        </c:ser>
        <c:ser>
          <c:idx val="1"/>
          <c:order val="3"/>
          <c:tx>
            <c:strRef>
              <c:f>都道府県別必要量との比較!$E$659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E2B2-4C2C-AB68-304833439ACE}"/>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E2B2-4C2C-AB68-304833439ACE}"/>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(都道府県別必要量との比較!$F$656,都道府県別必要量との比較!$H$656:$M$656,都道府県別必要量との比較!$P$656:$Q$656)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(都道府県別必要量との比較!$F$659,都道府県別必要量との比較!$H$659:$M$659,都道府県別必要量との比較!$P$659:$Q$659)</c:f>
              <c:numCache>
                <c:formatCode>#,##0_);[Red]\(#,##0\)</c:formatCode>
                <c:ptCount val="9"/>
                <c:pt idx="0" formatCode="#,##0;[Red]\-#,##0;">
                  <c:v>10893</c:v>
                </c:pt>
                <c:pt idx="1">
                  <c:v>9581</c:v>
                </c:pt>
                <c:pt idx="2">
                  <c:v>9033</c:v>
                </c:pt>
                <c:pt idx="3">
                  <c:v>9013</c:v>
                </c:pt>
                <c:pt idx="4">
                  <c:v>8971</c:v>
                </c:pt>
                <c:pt idx="5">
                  <c:v>8875</c:v>
                </c:pt>
                <c:pt idx="6" formatCode="#,##0;[Red]\-#,##0;">
                  <c:v>8675</c:v>
                </c:pt>
                <c:pt idx="7" formatCode="#,##0;[Red]\-#,##0;">
                  <c:v>8406</c:v>
                </c:pt>
                <c:pt idx="8" formatCode="#,##0;[Red]\-#,##0;">
                  <c:v>6007</c:v>
                </c:pt>
              </c:numCache>
            </c:numRef>
          </c:val>
          <c:extLst>
            <c:ext xmlns:c16="http://schemas.microsoft.com/office/drawing/2014/chart" uri="{C3380CC4-5D6E-409C-BE32-E72D297353CC}">
              <c16:uniqueId val="{00000006-E2B2-4C2C-AB68-304833439ACE}"/>
            </c:ext>
          </c:extLst>
        </c:ser>
        <c:ser>
          <c:idx val="0"/>
          <c:order val="4"/>
          <c:tx>
            <c:strRef>
              <c:f>都道府県別必要量との比較!$E$658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(都道府県別必要量との比較!$F$656,都道府県別必要量との比較!$H$656:$M$656,都道府県別必要量との比較!$P$656:$Q$656)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(都道府県別必要量との比較!$F$658,都道府県別必要量との比較!$H$658:$M$658,都道府県別必要量との比較!$P$658:$Q$658)</c:f>
              <c:numCache>
                <c:formatCode>#,##0_);[Red]\(#,##0\)</c:formatCode>
                <c:ptCount val="9"/>
                <c:pt idx="0" formatCode="#,##0;[Red]\-#,##0;">
                  <c:v>2616</c:v>
                </c:pt>
                <c:pt idx="1">
                  <c:v>2577</c:v>
                </c:pt>
                <c:pt idx="2">
                  <c:v>2587</c:v>
                </c:pt>
                <c:pt idx="3">
                  <c:v>2648</c:v>
                </c:pt>
                <c:pt idx="4">
                  <c:v>2667</c:v>
                </c:pt>
                <c:pt idx="5">
                  <c:v>2635</c:v>
                </c:pt>
                <c:pt idx="6" formatCode="#,##0;[Red]\-#,##0;">
                  <c:v>2653</c:v>
                </c:pt>
                <c:pt idx="7" formatCode="#,##0;[Red]\-#,##0;">
                  <c:v>2602</c:v>
                </c:pt>
                <c:pt idx="8" formatCode="#,##0;[Red]\-#,##0;">
                  <c:v>1875</c:v>
                </c:pt>
              </c:numCache>
            </c:numRef>
          </c:val>
          <c:extLst>
            <c:ext xmlns:c16="http://schemas.microsoft.com/office/drawing/2014/chart" uri="{C3380CC4-5D6E-409C-BE32-E72D297353CC}">
              <c16:uniqueId val="{00000007-E2B2-4C2C-AB68-304833439ACE}"/>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都道府県別必要量との比較!$E$657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(都道府県別必要量との比較!$F$656,都道府県別必要量との比較!$H$656:$M$656,都道府県別必要量との比較!$P$656:$Q$656)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(都道府県別必要量との比較!$F$657,都道府県別必要量との比較!$H$657:$M$657,都道府県別必要量との比較!$P$657:$Q$657)</c:f>
              <c:numCache>
                <c:formatCode>#,##0_);[Red]\(#,##0\)</c:formatCode>
                <c:ptCount val="9"/>
                <c:pt idx="0" formatCode="#,##0;[Red]\-#,##0;">
                  <c:v>29923</c:v>
                </c:pt>
                <c:pt idx="1">
                  <c:v>28610</c:v>
                </c:pt>
                <c:pt idx="2">
                  <c:v>27659</c:v>
                </c:pt>
                <c:pt idx="3">
                  <c:v>26704</c:v>
                </c:pt>
                <c:pt idx="4">
                  <c:v>26464</c:v>
                </c:pt>
                <c:pt idx="5">
                  <c:v>25842</c:v>
                </c:pt>
                <c:pt idx="6" formatCode="#,##0;[Red]\-#,##0;">
                  <c:v>25747</c:v>
                </c:pt>
                <c:pt idx="7" formatCode="#,##0;[Red]\-#,##0;">
                  <c:v>25473</c:v>
                </c:pt>
                <c:pt idx="8" formatCode="#,##0;[Red]\-#,##0;">
                  <c:v>21024</c:v>
                </c:pt>
              </c:numCache>
            </c:numRef>
          </c:val>
          <c:smooth val="0"/>
          <c:extLst>
            <c:ext xmlns:c16="http://schemas.microsoft.com/office/drawing/2014/chart" uri="{C3380CC4-5D6E-409C-BE32-E72D297353CC}">
              <c16:uniqueId val="{00000008-E2B2-4C2C-AB68-304833439ACE}"/>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都道府県別必要量との比較!$E$676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(都道府県別必要量との比較!$F$671,都道府県別必要量との比較!$H$671:$M$671,都道府県別必要量との比較!$P$671:$Q$671)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(都道府県別必要量との比較!$F$676,都道府県別必要量との比較!$H$676:$M$676,都道府県別必要量との比較!$P$676:$Q$676)</c:f>
              <c:numCache>
                <c:formatCode>#,##0_);[Red]\(#,##0\)</c:formatCode>
                <c:ptCount val="9"/>
                <c:pt idx="0" formatCode="#,##0;[Red]\-#,##0;">
                  <c:v>3773</c:v>
                </c:pt>
                <c:pt idx="1">
                  <c:v>3376</c:v>
                </c:pt>
                <c:pt idx="2">
                  <c:v>3228</c:v>
                </c:pt>
                <c:pt idx="3">
                  <c:v>3266</c:v>
                </c:pt>
                <c:pt idx="4">
                  <c:v>3351</c:v>
                </c:pt>
                <c:pt idx="5">
                  <c:v>3163</c:v>
                </c:pt>
                <c:pt idx="6" formatCode="#,##0;[Red]\-#,##0;">
                  <c:v>3013</c:v>
                </c:pt>
                <c:pt idx="7" formatCode="#,##0;[Red]\-#,##0;">
                  <c:v>3013</c:v>
                </c:pt>
                <c:pt idx="8" formatCode="#,##0;[Red]\-#,##0;">
                  <c:v>3055</c:v>
                </c:pt>
              </c:numCache>
            </c:numRef>
          </c:val>
          <c:extLst>
            <c:ext xmlns:c16="http://schemas.microsoft.com/office/drawing/2014/chart" uri="{C3380CC4-5D6E-409C-BE32-E72D297353CC}">
              <c16:uniqueId val="{00000000-0EEC-47B6-84A2-A43CBFA05329}"/>
            </c:ext>
          </c:extLst>
        </c:ser>
        <c:ser>
          <c:idx val="2"/>
          <c:order val="2"/>
          <c:tx>
            <c:strRef>
              <c:f>都道府県別必要量との比較!$E$675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(都道府県別必要量との比較!$F$671,都道府県別必要量との比較!$H$671:$M$671,都道府県別必要量との比較!$P$671:$Q$671)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(都道府県別必要量との比較!$F$675,都道府県別必要量との比較!$H$675:$M$675,都道府県別必要量との比較!$P$675:$Q$675)</c:f>
              <c:numCache>
                <c:formatCode>#,##0_);[Red]\(#,##0\)</c:formatCode>
                <c:ptCount val="9"/>
                <c:pt idx="0" formatCode="#,##0;[Red]\-#,##0;">
                  <c:v>2504</c:v>
                </c:pt>
                <c:pt idx="1">
                  <c:v>2948</c:v>
                </c:pt>
                <c:pt idx="2">
                  <c:v>3184</c:v>
                </c:pt>
                <c:pt idx="3">
                  <c:v>2991</c:v>
                </c:pt>
                <c:pt idx="4">
                  <c:v>3065</c:v>
                </c:pt>
                <c:pt idx="5">
                  <c:v>3490</c:v>
                </c:pt>
                <c:pt idx="6" formatCode="#,##0;[Red]\-#,##0;">
                  <c:v>3574</c:v>
                </c:pt>
                <c:pt idx="7" formatCode="#,##0;[Red]\-#,##0;">
                  <c:v>3820</c:v>
                </c:pt>
                <c:pt idx="8" formatCode="#,##0;[Red]\-#,##0;">
                  <c:v>5391</c:v>
                </c:pt>
              </c:numCache>
            </c:numRef>
          </c:val>
          <c:extLst>
            <c:ext xmlns:c16="http://schemas.microsoft.com/office/drawing/2014/chart" uri="{C3380CC4-5D6E-409C-BE32-E72D297353CC}">
              <c16:uniqueId val="{00000001-0EEC-47B6-84A2-A43CBFA05329}"/>
            </c:ext>
          </c:extLst>
        </c:ser>
        <c:ser>
          <c:idx val="1"/>
          <c:order val="3"/>
          <c:tx>
            <c:strRef>
              <c:f>都道府県別必要量との比較!$E$674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0EEC-47B6-84A2-A43CBFA05329}"/>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0EEC-47B6-84A2-A43CBFA0532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(都道府県別必要量との比較!$F$671,都道府県別必要量との比較!$H$671:$M$671,都道府県別必要量との比較!$P$671:$Q$671)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(都道府県別必要量との比較!$F$674,都道府県別必要量との比較!$H$674:$M$674,都道府県別必要量との比較!$P$674:$Q$674)</c:f>
              <c:numCache>
                <c:formatCode>#,##0_);[Red]\(#,##0\)</c:formatCode>
                <c:ptCount val="9"/>
                <c:pt idx="0" formatCode="#,##0;[Red]\-#,##0;">
                  <c:v>9734</c:v>
                </c:pt>
                <c:pt idx="1">
                  <c:v>9494</c:v>
                </c:pt>
                <c:pt idx="2">
                  <c:v>9032</c:v>
                </c:pt>
                <c:pt idx="3">
                  <c:v>9015</c:v>
                </c:pt>
                <c:pt idx="4">
                  <c:v>8870</c:v>
                </c:pt>
                <c:pt idx="5">
                  <c:v>8721</c:v>
                </c:pt>
                <c:pt idx="6" formatCode="#,##0;[Red]\-#,##0;">
                  <c:v>8237</c:v>
                </c:pt>
                <c:pt idx="7" formatCode="#,##0;[Red]\-#,##0;">
                  <c:v>7973</c:v>
                </c:pt>
                <c:pt idx="8" formatCode="#,##0;[Red]\-#,##0;">
                  <c:v>4908</c:v>
                </c:pt>
              </c:numCache>
            </c:numRef>
          </c:val>
          <c:extLst>
            <c:ext xmlns:c16="http://schemas.microsoft.com/office/drawing/2014/chart" uri="{C3380CC4-5D6E-409C-BE32-E72D297353CC}">
              <c16:uniqueId val="{00000006-0EEC-47B6-84A2-A43CBFA05329}"/>
            </c:ext>
          </c:extLst>
        </c:ser>
        <c:ser>
          <c:idx val="0"/>
          <c:order val="4"/>
          <c:tx>
            <c:strRef>
              <c:f>都道府県別必要量との比較!$E$673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(都道府県別必要量との比較!$F$671,都道府県別必要量との比較!$H$671:$M$671,都道府県別必要量との比較!$P$671:$Q$671)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(都道府県別必要量との比較!$F$673,都道府県別必要量との比較!$H$673:$M$673,都道府県別必要量との比較!$P$673:$Q$673)</c:f>
              <c:numCache>
                <c:formatCode>#,##0_);[Red]\(#,##0\)</c:formatCode>
                <c:ptCount val="9"/>
                <c:pt idx="0" formatCode="#,##0;[Red]\-#,##0;">
                  <c:v>1386</c:v>
                </c:pt>
                <c:pt idx="1">
                  <c:v>1107</c:v>
                </c:pt>
                <c:pt idx="2">
                  <c:v>1216</c:v>
                </c:pt>
                <c:pt idx="3">
                  <c:v>1215</c:v>
                </c:pt>
                <c:pt idx="4">
                  <c:v>1264</c:v>
                </c:pt>
                <c:pt idx="5">
                  <c:v>1261</c:v>
                </c:pt>
                <c:pt idx="6" formatCode="#,##0;[Red]\-#,##0;">
                  <c:v>1255</c:v>
                </c:pt>
                <c:pt idx="7" formatCode="#,##0;[Red]\-#,##0;">
                  <c:v>1236</c:v>
                </c:pt>
                <c:pt idx="8" formatCode="#,##0;[Red]\-#,##0;">
                  <c:v>1295</c:v>
                </c:pt>
              </c:numCache>
            </c:numRef>
          </c:val>
          <c:extLst>
            <c:ext xmlns:c16="http://schemas.microsoft.com/office/drawing/2014/chart" uri="{C3380CC4-5D6E-409C-BE32-E72D297353CC}">
              <c16:uniqueId val="{00000007-0EEC-47B6-84A2-A43CBFA05329}"/>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都道府県別必要量との比較!$E$672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(都道府県別必要量との比較!$F$671,都道府県別必要量との比較!$H$671:$M$671,都道府県別必要量との比較!$P$671:$Q$671)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(都道府県別必要量との比較!$F$672,都道府県別必要量との比較!$H$672:$M$672,都道府県別必要量との比較!$P$672:$Q$672)</c:f>
              <c:numCache>
                <c:formatCode>#,##0_);[Red]\(#,##0\)</c:formatCode>
                <c:ptCount val="9"/>
                <c:pt idx="0" formatCode="#,##0;[Red]\-#,##0;">
                  <c:v>17397</c:v>
                </c:pt>
                <c:pt idx="1">
                  <c:v>16925</c:v>
                </c:pt>
                <c:pt idx="2">
                  <c:v>16660</c:v>
                </c:pt>
                <c:pt idx="3">
                  <c:v>16487</c:v>
                </c:pt>
                <c:pt idx="4">
                  <c:v>16550</c:v>
                </c:pt>
                <c:pt idx="5">
                  <c:v>16635</c:v>
                </c:pt>
                <c:pt idx="6" formatCode="#,##0;[Red]\-#,##0;">
                  <c:v>16079</c:v>
                </c:pt>
                <c:pt idx="7" formatCode="#,##0;[Red]\-#,##0;">
                  <c:v>16042</c:v>
                </c:pt>
                <c:pt idx="8" formatCode="#,##0;[Red]\-#,##0;">
                  <c:v>14649</c:v>
                </c:pt>
              </c:numCache>
            </c:numRef>
          </c:val>
          <c:smooth val="0"/>
          <c:extLst>
            <c:ext xmlns:c16="http://schemas.microsoft.com/office/drawing/2014/chart" uri="{C3380CC4-5D6E-409C-BE32-E72D297353CC}">
              <c16:uniqueId val="{00000008-0EEC-47B6-84A2-A43CBFA05329}"/>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都道府県別必要量との比較!$E$691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(都道府県別必要量との比較!$F$686,都道府県別必要量との比較!$H$686:$M$686,都道府県別必要量との比較!$P$686:$Q$686)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(都道府県別必要量との比較!$F$691,都道府県別必要量との比較!$H$691:$M$691,都道府県別必要量との比較!$P$691:$Q$691)</c:f>
              <c:numCache>
                <c:formatCode>#,##0_);[Red]\(#,##0\)</c:formatCode>
                <c:ptCount val="9"/>
                <c:pt idx="0" formatCode="#,##0;[Red]\-#,##0;">
                  <c:v>4291</c:v>
                </c:pt>
                <c:pt idx="1">
                  <c:v>3963</c:v>
                </c:pt>
                <c:pt idx="2">
                  <c:v>3813</c:v>
                </c:pt>
                <c:pt idx="3">
                  <c:v>3971</c:v>
                </c:pt>
                <c:pt idx="4">
                  <c:v>3741</c:v>
                </c:pt>
                <c:pt idx="5">
                  <c:v>3550</c:v>
                </c:pt>
                <c:pt idx="6" formatCode="#,##0;[Red]\-#,##0;">
                  <c:v>3096</c:v>
                </c:pt>
                <c:pt idx="7" formatCode="#,##0;[Red]\-#,##0;">
                  <c:v>2987</c:v>
                </c:pt>
                <c:pt idx="8" formatCode="#,##0;[Red]\-#,##0;">
                  <c:v>2668</c:v>
                </c:pt>
              </c:numCache>
            </c:numRef>
          </c:val>
          <c:extLst>
            <c:ext xmlns:c16="http://schemas.microsoft.com/office/drawing/2014/chart" uri="{C3380CC4-5D6E-409C-BE32-E72D297353CC}">
              <c16:uniqueId val="{00000000-7E87-4F7F-A05D-045D948D7E08}"/>
            </c:ext>
          </c:extLst>
        </c:ser>
        <c:ser>
          <c:idx val="2"/>
          <c:order val="2"/>
          <c:tx>
            <c:strRef>
              <c:f>都道府県別必要量との比較!$E$690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(都道府県別必要量との比較!$F$686,都道府県別必要量との比較!$H$686:$M$686,都道府県別必要量との比較!$P$686:$Q$686)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(都道府県別必要量との比較!$F$690,都道府県別必要量との比較!$H$690:$M$690,都道府県別必要量との比較!$P$690:$Q$690)</c:f>
              <c:numCache>
                <c:formatCode>#,##0_);[Red]\(#,##0\)</c:formatCode>
                <c:ptCount val="9"/>
                <c:pt idx="0" formatCode="#,##0;[Red]\-#,##0;">
                  <c:v>1872</c:v>
                </c:pt>
                <c:pt idx="1">
                  <c:v>2244</c:v>
                </c:pt>
                <c:pt idx="2">
                  <c:v>2165</c:v>
                </c:pt>
                <c:pt idx="3">
                  <c:v>2277</c:v>
                </c:pt>
                <c:pt idx="4">
                  <c:v>2417</c:v>
                </c:pt>
                <c:pt idx="5">
                  <c:v>2222</c:v>
                </c:pt>
                <c:pt idx="6" formatCode="#,##0;[Red]\-#,##0;">
                  <c:v>2214</c:v>
                </c:pt>
                <c:pt idx="7" formatCode="#,##0;[Red]\-#,##0;">
                  <c:v>2369</c:v>
                </c:pt>
                <c:pt idx="8" formatCode="#,##0;[Red]\-#,##0;">
                  <c:v>4020</c:v>
                </c:pt>
              </c:numCache>
            </c:numRef>
          </c:val>
          <c:extLst>
            <c:ext xmlns:c16="http://schemas.microsoft.com/office/drawing/2014/chart" uri="{C3380CC4-5D6E-409C-BE32-E72D297353CC}">
              <c16:uniqueId val="{00000001-7E87-4F7F-A05D-045D948D7E08}"/>
            </c:ext>
          </c:extLst>
        </c:ser>
        <c:ser>
          <c:idx val="1"/>
          <c:order val="3"/>
          <c:tx>
            <c:strRef>
              <c:f>都道府県別必要量との比較!$E$689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7E87-4F7F-A05D-045D948D7E08}"/>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7E87-4F7F-A05D-045D948D7E08}"/>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(都道府県別必要量との比較!$F$686,都道府県別必要量との比較!$H$686:$M$686,都道府県別必要量との比較!$P$686:$Q$686)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(都道府県別必要量との比較!$F$689,都道府県別必要量との比較!$H$689:$M$689,都道府県別必要量との比較!$P$689:$Q$689)</c:f>
              <c:numCache>
                <c:formatCode>#,##0_);[Red]\(#,##0\)</c:formatCode>
                <c:ptCount val="9"/>
                <c:pt idx="0" formatCode="#,##0;[Red]\-#,##0;">
                  <c:v>8390</c:v>
                </c:pt>
                <c:pt idx="1">
                  <c:v>7819</c:v>
                </c:pt>
                <c:pt idx="2">
                  <c:v>7529</c:v>
                </c:pt>
                <c:pt idx="3">
                  <c:v>7369</c:v>
                </c:pt>
                <c:pt idx="4">
                  <c:v>7614</c:v>
                </c:pt>
                <c:pt idx="5">
                  <c:v>7509</c:v>
                </c:pt>
                <c:pt idx="6" formatCode="#,##0;[Red]\-#,##0;">
                  <c:v>7062</c:v>
                </c:pt>
                <c:pt idx="7" formatCode="#,##0;[Red]\-#,##0;">
                  <c:v>6967</c:v>
                </c:pt>
                <c:pt idx="8" formatCode="#,##0;[Red]\-#,##0;">
                  <c:v>3358</c:v>
                </c:pt>
              </c:numCache>
            </c:numRef>
          </c:val>
          <c:extLst>
            <c:ext xmlns:c16="http://schemas.microsoft.com/office/drawing/2014/chart" uri="{C3380CC4-5D6E-409C-BE32-E72D297353CC}">
              <c16:uniqueId val="{00000006-7E87-4F7F-A05D-045D948D7E08}"/>
            </c:ext>
          </c:extLst>
        </c:ser>
        <c:ser>
          <c:idx val="0"/>
          <c:order val="4"/>
          <c:tx>
            <c:strRef>
              <c:f>都道府県別必要量との比較!$E$688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(都道府県別必要量との比較!$F$686,都道府県別必要量との比較!$H$686:$M$686,都道府県別必要量との比較!$P$686:$Q$686)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(都道府県別必要量との比較!$F$688,都道府県別必要量との比較!$H$688:$M$688,都道府県別必要量との比較!$P$688:$Q$688)</c:f>
              <c:numCache>
                <c:formatCode>#,##0_);[Red]\(#,##0\)</c:formatCode>
                <c:ptCount val="9"/>
                <c:pt idx="0" formatCode="#,##0;[Red]\-#,##0;">
                  <c:v>808</c:v>
                </c:pt>
                <c:pt idx="1">
                  <c:v>840</c:v>
                </c:pt>
                <c:pt idx="2">
                  <c:v>845</c:v>
                </c:pt>
                <c:pt idx="3">
                  <c:v>773</c:v>
                </c:pt>
                <c:pt idx="4">
                  <c:v>828</c:v>
                </c:pt>
                <c:pt idx="5">
                  <c:v>811</c:v>
                </c:pt>
                <c:pt idx="6" formatCode="#,##0;[Red]\-#,##0;">
                  <c:v>786</c:v>
                </c:pt>
                <c:pt idx="7" formatCode="#,##0;[Red]\-#,##0;">
                  <c:v>801</c:v>
                </c:pt>
                <c:pt idx="8" formatCode="#,##0;[Red]\-#,##0;">
                  <c:v>1002</c:v>
                </c:pt>
              </c:numCache>
            </c:numRef>
          </c:val>
          <c:extLst>
            <c:ext xmlns:c16="http://schemas.microsoft.com/office/drawing/2014/chart" uri="{C3380CC4-5D6E-409C-BE32-E72D297353CC}">
              <c16:uniqueId val="{00000007-7E87-4F7F-A05D-045D948D7E08}"/>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都道府県別必要量との比較!$E$687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(都道府県別必要量との比較!$F$686,都道府県別必要量との比較!$H$686:$M$686,都道府県別必要量との比較!$P$686:$Q$686)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(都道府県別必要量との比較!$F$687,都道府県別必要量との比較!$H$687:$M$687,都道府県別必要量との比較!$P$687:$Q$687)</c:f>
              <c:numCache>
                <c:formatCode>#,##0_);[Red]\(#,##0\)</c:formatCode>
                <c:ptCount val="9"/>
                <c:pt idx="0" formatCode="#,##0;[Red]\-#,##0;">
                  <c:v>15361</c:v>
                </c:pt>
                <c:pt idx="1">
                  <c:v>14866</c:v>
                </c:pt>
                <c:pt idx="2">
                  <c:v>14352</c:v>
                </c:pt>
                <c:pt idx="3">
                  <c:v>14390</c:v>
                </c:pt>
                <c:pt idx="4">
                  <c:v>14600</c:v>
                </c:pt>
                <c:pt idx="5">
                  <c:v>14092</c:v>
                </c:pt>
                <c:pt idx="6" formatCode="#,##0;[Red]\-#,##0;">
                  <c:v>13158</c:v>
                </c:pt>
                <c:pt idx="7" formatCode="#,##0;[Red]\-#,##0;">
                  <c:v>13124</c:v>
                </c:pt>
                <c:pt idx="8" formatCode="#,##0;[Red]\-#,##0;">
                  <c:v>11048</c:v>
                </c:pt>
              </c:numCache>
            </c:numRef>
          </c:val>
          <c:smooth val="0"/>
          <c:extLst>
            <c:ext xmlns:c16="http://schemas.microsoft.com/office/drawing/2014/chart" uri="{C3380CC4-5D6E-409C-BE32-E72D297353CC}">
              <c16:uniqueId val="{00000008-7E87-4F7F-A05D-045D948D7E08}"/>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都道府県別必要量との比較!$E$706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(都道府県別必要量との比較!$F$701,都道府県別必要量との比較!$H$701:$M$701,都道府県別必要量との比較!$P$701:$Q$701)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(都道府県別必要量との比較!$F$706,都道府県別必要量との比較!$H$706:$M$706,都道府県別必要量との比較!$P$706:$Q$706)</c:f>
              <c:numCache>
                <c:formatCode>#,##0_);[Red]\(#,##0\)</c:formatCode>
                <c:ptCount val="9"/>
                <c:pt idx="0" formatCode="#,##0;[Red]\-#,##0;">
                  <c:v>8453</c:v>
                </c:pt>
                <c:pt idx="1">
                  <c:v>8569</c:v>
                </c:pt>
                <c:pt idx="2">
                  <c:v>8123</c:v>
                </c:pt>
                <c:pt idx="3">
                  <c:v>7524</c:v>
                </c:pt>
                <c:pt idx="4">
                  <c:v>7248</c:v>
                </c:pt>
                <c:pt idx="5">
                  <c:v>6884</c:v>
                </c:pt>
                <c:pt idx="6" formatCode="#,##0;[Red]\-#,##0;">
                  <c:v>6836</c:v>
                </c:pt>
                <c:pt idx="7" formatCode="#,##0;[Red]\-#,##0;">
                  <c:v>6687</c:v>
                </c:pt>
                <c:pt idx="8" formatCode="#,##0;[Red]\-#,##0;">
                  <c:v>5822</c:v>
                </c:pt>
              </c:numCache>
            </c:numRef>
          </c:val>
          <c:extLst>
            <c:ext xmlns:c16="http://schemas.microsoft.com/office/drawing/2014/chart" uri="{C3380CC4-5D6E-409C-BE32-E72D297353CC}">
              <c16:uniqueId val="{00000000-8FBC-4F49-9E11-6F3B3ADE592F}"/>
            </c:ext>
          </c:extLst>
        </c:ser>
        <c:ser>
          <c:idx val="2"/>
          <c:order val="2"/>
          <c:tx>
            <c:strRef>
              <c:f>都道府県別必要量との比較!$E$705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(都道府県別必要量との比較!$F$701,都道府県別必要量との比較!$H$701:$M$701,都道府県別必要量との比較!$P$701:$Q$701)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(都道府県別必要量との比較!$F$705,都道府県別必要量との比較!$H$705:$M$705,都道府県別必要量との比較!$P$705:$Q$705)</c:f>
              <c:numCache>
                <c:formatCode>#,##0_);[Red]\(#,##0\)</c:formatCode>
                <c:ptCount val="9"/>
                <c:pt idx="0" formatCode="#,##0;[Red]\-#,##0;">
                  <c:v>3854</c:v>
                </c:pt>
                <c:pt idx="1">
                  <c:v>5141</c:v>
                </c:pt>
                <c:pt idx="2">
                  <c:v>5184</c:v>
                </c:pt>
                <c:pt idx="3">
                  <c:v>5883</c:v>
                </c:pt>
                <c:pt idx="4">
                  <c:v>5710</c:v>
                </c:pt>
                <c:pt idx="5">
                  <c:v>5572</c:v>
                </c:pt>
                <c:pt idx="6" formatCode="#,##0;[Red]\-#,##0;">
                  <c:v>5503</c:v>
                </c:pt>
                <c:pt idx="7" formatCode="#,##0;[Red]\-#,##0;">
                  <c:v>5994</c:v>
                </c:pt>
                <c:pt idx="8" formatCode="#,##0;[Red]\-#,##0;">
                  <c:v>7048</c:v>
                </c:pt>
              </c:numCache>
            </c:numRef>
          </c:val>
          <c:extLst>
            <c:ext xmlns:c16="http://schemas.microsoft.com/office/drawing/2014/chart" uri="{C3380CC4-5D6E-409C-BE32-E72D297353CC}">
              <c16:uniqueId val="{00000001-8FBC-4F49-9E11-6F3B3ADE592F}"/>
            </c:ext>
          </c:extLst>
        </c:ser>
        <c:ser>
          <c:idx val="1"/>
          <c:order val="3"/>
          <c:tx>
            <c:strRef>
              <c:f>都道府県別必要量との比較!$E$704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8FBC-4F49-9E11-6F3B3ADE592F}"/>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8FBC-4F49-9E11-6F3B3ADE592F}"/>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(都道府県別必要量との比較!$F$701,都道府県別必要量との比較!$H$701:$M$701,都道府県別必要量との比較!$P$701:$Q$701)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(都道府県別必要量との比較!$F$704,都道府県別必要量との比較!$H$704:$M$704,都道府県別必要量との比較!$P$704:$Q$704)</c:f>
              <c:numCache>
                <c:formatCode>#,##0_);[Red]\(#,##0\)</c:formatCode>
                <c:ptCount val="9"/>
                <c:pt idx="0" formatCode="#,##0;[Red]\-#,##0;">
                  <c:v>12226</c:v>
                </c:pt>
                <c:pt idx="1">
                  <c:v>12200</c:v>
                </c:pt>
                <c:pt idx="2">
                  <c:v>11670</c:v>
                </c:pt>
                <c:pt idx="3">
                  <c:v>10822</c:v>
                </c:pt>
                <c:pt idx="4">
                  <c:v>10881</c:v>
                </c:pt>
                <c:pt idx="5">
                  <c:v>10246</c:v>
                </c:pt>
                <c:pt idx="6" formatCode="#,##0;[Red]\-#,##0;">
                  <c:v>10060</c:v>
                </c:pt>
                <c:pt idx="7" formatCode="#,##0;[Red]\-#,##0;">
                  <c:v>9750</c:v>
                </c:pt>
                <c:pt idx="8" formatCode="#,##0;[Red]\-#,##0;">
                  <c:v>5534</c:v>
                </c:pt>
              </c:numCache>
            </c:numRef>
          </c:val>
          <c:extLst>
            <c:ext xmlns:c16="http://schemas.microsoft.com/office/drawing/2014/chart" uri="{C3380CC4-5D6E-409C-BE32-E72D297353CC}">
              <c16:uniqueId val="{00000006-8FBC-4F49-9E11-6F3B3ADE592F}"/>
            </c:ext>
          </c:extLst>
        </c:ser>
        <c:ser>
          <c:idx val="0"/>
          <c:order val="4"/>
          <c:tx>
            <c:strRef>
              <c:f>都道府県別必要量との比較!$E$703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(都道府県別必要量との比較!$F$701,都道府県別必要量との比較!$H$701:$M$701,都道府県別必要量との比較!$P$701:$Q$701)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(都道府県別必要量との比較!$F$703,都道府県別必要量との比較!$H$703:$M$703,都道府県別必要量との比較!$P$703:$Q$703)</c:f>
              <c:numCache>
                <c:formatCode>#,##0_);[Red]\(#,##0\)</c:formatCode>
                <c:ptCount val="9"/>
                <c:pt idx="0" formatCode="#,##0;[Red]\-#,##0;">
                  <c:v>1478</c:v>
                </c:pt>
                <c:pt idx="1">
                  <c:v>1316</c:v>
                </c:pt>
                <c:pt idx="2">
                  <c:v>1252</c:v>
                </c:pt>
                <c:pt idx="3">
                  <c:v>1209</c:v>
                </c:pt>
                <c:pt idx="4">
                  <c:v>1314</c:v>
                </c:pt>
                <c:pt idx="5">
                  <c:v>1288</c:v>
                </c:pt>
                <c:pt idx="6" formatCode="#,##0;[Red]\-#,##0;">
                  <c:v>1526</c:v>
                </c:pt>
                <c:pt idx="7" formatCode="#,##0;[Red]\-#,##0;">
                  <c:v>1674</c:v>
                </c:pt>
                <c:pt idx="8" formatCode="#,##0;[Red]\-#,##0;">
                  <c:v>1540</c:v>
                </c:pt>
              </c:numCache>
            </c:numRef>
          </c:val>
          <c:extLst>
            <c:ext xmlns:c16="http://schemas.microsoft.com/office/drawing/2014/chart" uri="{C3380CC4-5D6E-409C-BE32-E72D297353CC}">
              <c16:uniqueId val="{00000007-8FBC-4F49-9E11-6F3B3ADE592F}"/>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都道府県別必要量との比較!$E$702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(都道府県別必要量との比較!$F$701,都道府県別必要量との比較!$H$701:$M$701,都道府県別必要量との比較!$P$701:$Q$701)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(都道府県別必要量との比較!$F$702,都道府県別必要量との比較!$H$702:$M$702,都道府県別必要量との比較!$P$702:$Q$702)</c:f>
              <c:numCache>
                <c:formatCode>#,##0_);[Red]\(#,##0\)</c:formatCode>
                <c:ptCount val="9"/>
                <c:pt idx="0" formatCode="#,##0;[Red]\-#,##0;">
                  <c:v>26011</c:v>
                </c:pt>
                <c:pt idx="1">
                  <c:v>27226</c:v>
                </c:pt>
                <c:pt idx="2">
                  <c:v>26229</c:v>
                </c:pt>
                <c:pt idx="3">
                  <c:v>25438</c:v>
                </c:pt>
                <c:pt idx="4">
                  <c:v>25153</c:v>
                </c:pt>
                <c:pt idx="5">
                  <c:v>23990</c:v>
                </c:pt>
                <c:pt idx="6" formatCode="#,##0;[Red]\-#,##0;">
                  <c:v>23925</c:v>
                </c:pt>
                <c:pt idx="7" formatCode="#,##0;[Red]\-#,##0;">
                  <c:v>24105</c:v>
                </c:pt>
                <c:pt idx="8" formatCode="#,##0;[Red]\-#,##0;">
                  <c:v>19944</c:v>
                </c:pt>
              </c:numCache>
            </c:numRef>
          </c:val>
          <c:smooth val="0"/>
          <c:extLst>
            <c:ext xmlns:c16="http://schemas.microsoft.com/office/drawing/2014/chart" uri="{C3380CC4-5D6E-409C-BE32-E72D297353CC}">
              <c16:uniqueId val="{00000008-8FBC-4F49-9E11-6F3B3ADE592F}"/>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都道府県別必要量との比較!$E$721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(都道府県別必要量との比較!$F$716,都道府県別必要量との比較!$H$716:$M$716,都道府県別必要量との比較!$P$716:$Q$716)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(都道府県別必要量との比較!$F$721,都道府県別必要量との比較!$H$721:$M$721,都道府県別必要量との比較!$P$721:$Q$721)</c:f>
              <c:numCache>
                <c:formatCode>#,##0_);[Red]\(#,##0\)</c:formatCode>
                <c:ptCount val="9"/>
                <c:pt idx="0" formatCode="#,##0;[Red]\-#,##0;">
                  <c:v>4710</c:v>
                </c:pt>
                <c:pt idx="1">
                  <c:v>3541</c:v>
                </c:pt>
                <c:pt idx="2">
                  <c:v>4010</c:v>
                </c:pt>
                <c:pt idx="3">
                  <c:v>3986</c:v>
                </c:pt>
                <c:pt idx="4">
                  <c:v>3848</c:v>
                </c:pt>
                <c:pt idx="5">
                  <c:v>3537</c:v>
                </c:pt>
                <c:pt idx="6" formatCode="#,##0;[Red]\-#,##0;">
                  <c:v>3786</c:v>
                </c:pt>
                <c:pt idx="7" formatCode="#,##0;[Red]\-#,##0;">
                  <c:v>3730</c:v>
                </c:pt>
                <c:pt idx="8" formatCode="#,##0;[Red]\-#,##0;">
                  <c:v>3348</c:v>
                </c:pt>
              </c:numCache>
            </c:numRef>
          </c:val>
          <c:extLst>
            <c:ext xmlns:c16="http://schemas.microsoft.com/office/drawing/2014/chart" uri="{C3380CC4-5D6E-409C-BE32-E72D297353CC}">
              <c16:uniqueId val="{00000000-9305-4815-BAA7-933A29224483}"/>
            </c:ext>
          </c:extLst>
        </c:ser>
        <c:ser>
          <c:idx val="2"/>
          <c:order val="2"/>
          <c:tx>
            <c:strRef>
              <c:f>都道府県別必要量との比較!$E$720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(都道府県別必要量との比較!$F$716,都道府県別必要量との比較!$H$716:$M$716,都道府県別必要量との比較!$P$716:$Q$716)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(都道府県別必要量との比較!$F$720,都道府県別必要量との比較!$H$720:$M$720,都道府県別必要量との比較!$P$720:$Q$720)</c:f>
              <c:numCache>
                <c:formatCode>#,##0_);[Red]\(#,##0\)</c:formatCode>
                <c:ptCount val="9"/>
                <c:pt idx="0" formatCode="#,##0;[Red]\-#,##0;">
                  <c:v>1268</c:v>
                </c:pt>
                <c:pt idx="1">
                  <c:v>1706</c:v>
                </c:pt>
                <c:pt idx="2">
                  <c:v>1865</c:v>
                </c:pt>
                <c:pt idx="3">
                  <c:v>2006</c:v>
                </c:pt>
                <c:pt idx="4">
                  <c:v>2092</c:v>
                </c:pt>
                <c:pt idx="5">
                  <c:v>2322</c:v>
                </c:pt>
                <c:pt idx="6" formatCode="#,##0;[Red]\-#,##0;">
                  <c:v>2466</c:v>
                </c:pt>
                <c:pt idx="7" formatCode="#,##0;[Red]\-#,##0;">
                  <c:v>2365</c:v>
                </c:pt>
                <c:pt idx="8" formatCode="#,##0;[Red]\-#,##0;">
                  <c:v>4674</c:v>
                </c:pt>
              </c:numCache>
            </c:numRef>
          </c:val>
          <c:extLst>
            <c:ext xmlns:c16="http://schemas.microsoft.com/office/drawing/2014/chart" uri="{C3380CC4-5D6E-409C-BE32-E72D297353CC}">
              <c16:uniqueId val="{00000001-9305-4815-BAA7-933A29224483}"/>
            </c:ext>
          </c:extLst>
        </c:ser>
        <c:ser>
          <c:idx val="1"/>
          <c:order val="3"/>
          <c:tx>
            <c:strRef>
              <c:f>都道府県別必要量との比較!$E$719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9305-4815-BAA7-933A29224483}"/>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9305-4815-BAA7-933A29224483}"/>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(都道府県別必要量との比較!$F$716,都道府県別必要量との比較!$H$716:$M$716,都道府県別必要量との比較!$P$716:$Q$716)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(都道府県別必要量との比較!$F$719,都道府県別必要量との比較!$H$719:$M$719,都道府県別必要量との比較!$P$719:$Q$719)</c:f>
              <c:numCache>
                <c:formatCode>#,##0_);[Red]\(#,##0\)</c:formatCode>
                <c:ptCount val="9"/>
                <c:pt idx="0" formatCode="#,##0;[Red]\-#,##0;">
                  <c:v>6403</c:v>
                </c:pt>
                <c:pt idx="1">
                  <c:v>6510</c:v>
                </c:pt>
                <c:pt idx="2">
                  <c:v>6271</c:v>
                </c:pt>
                <c:pt idx="3">
                  <c:v>6472</c:v>
                </c:pt>
                <c:pt idx="4">
                  <c:v>6514</c:v>
                </c:pt>
                <c:pt idx="5">
                  <c:v>6322</c:v>
                </c:pt>
                <c:pt idx="6" formatCode="#,##0;[Red]\-#,##0;">
                  <c:v>6326</c:v>
                </c:pt>
                <c:pt idx="7" formatCode="#,##0;[Red]\-#,##0;">
                  <c:v>6079</c:v>
                </c:pt>
                <c:pt idx="8" formatCode="#,##0;[Red]\-#,##0;">
                  <c:v>5427</c:v>
                </c:pt>
              </c:numCache>
            </c:numRef>
          </c:val>
          <c:extLst>
            <c:ext xmlns:c16="http://schemas.microsoft.com/office/drawing/2014/chart" uri="{C3380CC4-5D6E-409C-BE32-E72D297353CC}">
              <c16:uniqueId val="{00000006-9305-4815-BAA7-933A29224483}"/>
            </c:ext>
          </c:extLst>
        </c:ser>
        <c:ser>
          <c:idx val="0"/>
          <c:order val="4"/>
          <c:tx>
            <c:strRef>
              <c:f>都道府県別必要量との比較!$E$718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(都道府県別必要量との比較!$F$716,都道府県別必要量との比較!$H$716:$M$716,都道府県別必要量との比較!$P$716:$Q$716)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(都道府県別必要量との比較!$F$718,都道府県別必要量との比較!$H$718:$M$718,都道府県別必要量との比較!$P$718:$Q$718)</c:f>
              <c:numCache>
                <c:formatCode>#,##0_);[Red]\(#,##0\)</c:formatCode>
                <c:ptCount val="9"/>
                <c:pt idx="0" formatCode="#,##0;[Red]\-#,##0;">
                  <c:v>1817</c:v>
                </c:pt>
                <c:pt idx="1">
                  <c:v>1212</c:v>
                </c:pt>
                <c:pt idx="2">
                  <c:v>1180</c:v>
                </c:pt>
                <c:pt idx="3">
                  <c:v>1158</c:v>
                </c:pt>
                <c:pt idx="4">
                  <c:v>1166</c:v>
                </c:pt>
                <c:pt idx="5">
                  <c:v>1148</c:v>
                </c:pt>
                <c:pt idx="6" formatCode="#,##0;[Red]\-#,##0;">
                  <c:v>1164</c:v>
                </c:pt>
                <c:pt idx="7" formatCode="#,##0;[Red]\-#,##0;">
                  <c:v>1340</c:v>
                </c:pt>
                <c:pt idx="8" formatCode="#,##0;[Red]\-#,##0;">
                  <c:v>1831</c:v>
                </c:pt>
              </c:numCache>
            </c:numRef>
          </c:val>
          <c:extLst>
            <c:ext xmlns:c16="http://schemas.microsoft.com/office/drawing/2014/chart" uri="{C3380CC4-5D6E-409C-BE32-E72D297353CC}">
              <c16:uniqueId val="{00000007-9305-4815-BAA7-933A29224483}"/>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都道府県別必要量との比較!$E$717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(都道府県別必要量との比較!$F$716,都道府県別必要量との比較!$H$716:$M$716,都道府県別必要量との比較!$P$716:$Q$716)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(都道府県別必要量との比較!$F$717,都道府県別必要量との比較!$H$717:$M$717,都道府県別必要量との比較!$P$717:$Q$717)</c:f>
              <c:numCache>
                <c:formatCode>#,##0_);[Red]\(#,##0\)</c:formatCode>
                <c:ptCount val="9"/>
                <c:pt idx="0" formatCode="#,##0;[Red]\-#,##0;">
                  <c:v>14198</c:v>
                </c:pt>
                <c:pt idx="1">
                  <c:v>12969</c:v>
                </c:pt>
                <c:pt idx="2">
                  <c:v>13326</c:v>
                </c:pt>
                <c:pt idx="3">
                  <c:v>13622</c:v>
                </c:pt>
                <c:pt idx="4">
                  <c:v>13620</c:v>
                </c:pt>
                <c:pt idx="5">
                  <c:v>13329</c:v>
                </c:pt>
                <c:pt idx="6" formatCode="#,##0;[Red]\-#,##0;">
                  <c:v>13742</c:v>
                </c:pt>
                <c:pt idx="7" formatCode="#,##0;[Red]\-#,##0;">
                  <c:v>13514</c:v>
                </c:pt>
                <c:pt idx="8" formatCode="#,##0;[Red]\-#,##0;">
                  <c:v>15280</c:v>
                </c:pt>
              </c:numCache>
            </c:numRef>
          </c:val>
          <c:smooth val="0"/>
          <c:extLst>
            <c:ext xmlns:c16="http://schemas.microsoft.com/office/drawing/2014/chart" uri="{C3380CC4-5D6E-409C-BE32-E72D297353CC}">
              <c16:uniqueId val="{00000008-9305-4815-BAA7-933A29224483}"/>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都道府県別必要量との比較!$E$76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(都道府県別必要量との比較!$F$71,都道府県別必要量との比較!$H$71:$M$71,都道府県別必要量との比較!$P$71:$Q$71)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(都道府県別必要量との比較!$F$76,都道府県別必要量との比較!$H$76:$M$76,都道府県別必要量との比較!$P$76:$Q$76)</c:f>
              <c:numCache>
                <c:formatCode>#,##0_);[Red]\(#,##0\)</c:formatCode>
                <c:ptCount val="9"/>
                <c:pt idx="0" formatCode="#,##0;[Red]\-#,##0;">
                  <c:v>4233</c:v>
                </c:pt>
                <c:pt idx="1">
                  <c:v>4222</c:v>
                </c:pt>
                <c:pt idx="2">
                  <c:v>4382</c:v>
                </c:pt>
                <c:pt idx="3">
                  <c:v>4106</c:v>
                </c:pt>
                <c:pt idx="4">
                  <c:v>3921</c:v>
                </c:pt>
                <c:pt idx="5">
                  <c:v>4043</c:v>
                </c:pt>
                <c:pt idx="6" formatCode="#,##0;[Red]\-#,##0;">
                  <c:v>3961</c:v>
                </c:pt>
                <c:pt idx="7" formatCode="#,##0;[Red]\-#,##0;">
                  <c:v>3982</c:v>
                </c:pt>
                <c:pt idx="8" formatCode="#,##0;[Red]\-#,##0;">
                  <c:v>3907</c:v>
                </c:pt>
              </c:numCache>
            </c:numRef>
          </c:val>
          <c:extLst>
            <c:ext xmlns:c16="http://schemas.microsoft.com/office/drawing/2014/chart" uri="{C3380CC4-5D6E-409C-BE32-E72D297353CC}">
              <c16:uniqueId val="{00000000-DF03-4612-9E6E-86EBC95B6B82}"/>
            </c:ext>
          </c:extLst>
        </c:ser>
        <c:ser>
          <c:idx val="2"/>
          <c:order val="2"/>
          <c:tx>
            <c:strRef>
              <c:f>都道府県別必要量との比較!$E$75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(都道府県別必要量との比較!$F$71,都道府県別必要量との比較!$H$71:$M$71,都道府県別必要量との比較!$P$71:$Q$71)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(都道府県別必要量との比較!$F$75,都道府県別必要量との比較!$H$75:$M$75,都道府県別必要量との比較!$P$75:$Q$75)</c:f>
              <c:numCache>
                <c:formatCode>#,##0_);[Red]\(#,##0\)</c:formatCode>
                <c:ptCount val="9"/>
                <c:pt idx="0" formatCode="#,##0;[Red]\-#,##0;">
                  <c:v>1792</c:v>
                </c:pt>
                <c:pt idx="1">
                  <c:v>2320</c:v>
                </c:pt>
                <c:pt idx="2">
                  <c:v>2541</c:v>
                </c:pt>
                <c:pt idx="3">
                  <c:v>2645</c:v>
                </c:pt>
                <c:pt idx="4">
                  <c:v>2763</c:v>
                </c:pt>
                <c:pt idx="5">
                  <c:v>2669</c:v>
                </c:pt>
                <c:pt idx="6" formatCode="#,##0;[Red]\-#,##0;">
                  <c:v>2942</c:v>
                </c:pt>
                <c:pt idx="7" formatCode="#,##0;[Red]\-#,##0;">
                  <c:v>3017</c:v>
                </c:pt>
                <c:pt idx="8" formatCode="#,##0;[Red]\-#,##0;">
                  <c:v>6005</c:v>
                </c:pt>
              </c:numCache>
            </c:numRef>
          </c:val>
          <c:extLst>
            <c:ext xmlns:c16="http://schemas.microsoft.com/office/drawing/2014/chart" uri="{C3380CC4-5D6E-409C-BE32-E72D297353CC}">
              <c16:uniqueId val="{00000001-DF03-4612-9E6E-86EBC95B6B82}"/>
            </c:ext>
          </c:extLst>
        </c:ser>
        <c:ser>
          <c:idx val="1"/>
          <c:order val="3"/>
          <c:tx>
            <c:strRef>
              <c:f>都道府県別必要量との比較!$E$74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DF03-4612-9E6E-86EBC95B6B82}"/>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DF03-4612-9E6E-86EBC95B6B82}"/>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(都道府県別必要量との比較!$F$71,都道府県別必要量との比較!$H$71:$M$71,都道府県別必要量との比較!$P$71:$Q$71)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(都道府県別必要量との比較!$F$74,都道府県別必要量との比較!$H$74:$M$74,都道府県別必要量との比較!$P$74:$Q$74)</c:f>
              <c:numCache>
                <c:formatCode>#,##0_);[Red]\(#,##0\)</c:formatCode>
                <c:ptCount val="9"/>
                <c:pt idx="0" formatCode="#,##0;[Red]\-#,##0;">
                  <c:v>10948</c:v>
                </c:pt>
                <c:pt idx="1">
                  <c:v>10952</c:v>
                </c:pt>
                <c:pt idx="2">
                  <c:v>10761</c:v>
                </c:pt>
                <c:pt idx="3">
                  <c:v>10791</c:v>
                </c:pt>
                <c:pt idx="4">
                  <c:v>10439</c:v>
                </c:pt>
                <c:pt idx="5">
                  <c:v>10431</c:v>
                </c:pt>
                <c:pt idx="6" formatCode="#,##0;[Red]\-#,##0;">
                  <c:v>10058</c:v>
                </c:pt>
                <c:pt idx="7" formatCode="#,##0;[Red]\-#,##0;">
                  <c:v>9877</c:v>
                </c:pt>
                <c:pt idx="8" formatCode="#,##0;[Red]\-#,##0;">
                  <c:v>6604</c:v>
                </c:pt>
              </c:numCache>
            </c:numRef>
          </c:val>
          <c:extLst>
            <c:ext xmlns:c16="http://schemas.microsoft.com/office/drawing/2014/chart" uri="{C3380CC4-5D6E-409C-BE32-E72D297353CC}">
              <c16:uniqueId val="{00000006-DF03-4612-9E6E-86EBC95B6B82}"/>
            </c:ext>
          </c:extLst>
        </c:ser>
        <c:ser>
          <c:idx val="0"/>
          <c:order val="4"/>
          <c:tx>
            <c:strRef>
              <c:f>都道府県別必要量との比較!$E$73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(都道府県別必要量との比較!$F$71,都道府県別必要量との比較!$H$71:$M$71,都道府県別必要量との比較!$P$71:$Q$71)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(都道府県別必要量との比較!$F$73,都道府県別必要量との比較!$H$73:$M$73,都道府県別必要量との比較!$P$73:$Q$73)</c:f>
              <c:numCache>
                <c:formatCode>#,##0_);[Red]\(#,##0\)</c:formatCode>
                <c:ptCount val="9"/>
                <c:pt idx="0" formatCode="#,##0;[Red]\-#,##0;">
                  <c:v>3039</c:v>
                </c:pt>
                <c:pt idx="1">
                  <c:v>2463</c:v>
                </c:pt>
                <c:pt idx="2">
                  <c:v>2278</c:v>
                </c:pt>
                <c:pt idx="3">
                  <c:v>2015</c:v>
                </c:pt>
                <c:pt idx="4">
                  <c:v>2091</c:v>
                </c:pt>
                <c:pt idx="5">
                  <c:v>2053</c:v>
                </c:pt>
                <c:pt idx="6" formatCode="#,##0;[Red]\-#,##0;">
                  <c:v>2017</c:v>
                </c:pt>
                <c:pt idx="7" formatCode="#,##0;[Red]\-#,##0;">
                  <c:v>2074</c:v>
                </c:pt>
                <c:pt idx="8" formatCode="#,##0;[Red]\-#,##0;">
                  <c:v>2265</c:v>
                </c:pt>
              </c:numCache>
            </c:numRef>
          </c:val>
          <c:extLst>
            <c:ext xmlns:c16="http://schemas.microsoft.com/office/drawing/2014/chart" uri="{C3380CC4-5D6E-409C-BE32-E72D297353CC}">
              <c16:uniqueId val="{00000007-DF03-4612-9E6E-86EBC95B6B82}"/>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都道府県別必要量との比較!$E$72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(都道府県別必要量との比較!$F$71,都道府県別必要量との比較!$H$71:$M$71,都道府県別必要量との比較!$P$71:$Q$71)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(都道府県別必要量との比較!$F$72,都道府県別必要量との比較!$H$72:$M$72,都道府県別必要量との比較!$P$72:$Q$72)</c:f>
              <c:numCache>
                <c:formatCode>#,##0_);[Red]\(#,##0\)</c:formatCode>
                <c:ptCount val="9"/>
                <c:pt idx="0" formatCode="#,##0;[Red]\-#,##0;">
                  <c:v>20012</c:v>
                </c:pt>
                <c:pt idx="1">
                  <c:v>19957</c:v>
                </c:pt>
                <c:pt idx="2">
                  <c:v>19962</c:v>
                </c:pt>
                <c:pt idx="3">
                  <c:v>19557</c:v>
                </c:pt>
                <c:pt idx="4">
                  <c:v>19214</c:v>
                </c:pt>
                <c:pt idx="5">
                  <c:v>19196</c:v>
                </c:pt>
                <c:pt idx="6" formatCode="#,##0;[Red]\-#,##0;">
                  <c:v>18978</c:v>
                </c:pt>
                <c:pt idx="7" formatCode="#,##0;[Red]\-#,##0;">
                  <c:v>18950</c:v>
                </c:pt>
                <c:pt idx="8" formatCode="#,##0;[Red]\-#,##0;">
                  <c:v>18781</c:v>
                </c:pt>
              </c:numCache>
            </c:numRef>
          </c:val>
          <c:smooth val="0"/>
          <c:extLst>
            <c:ext xmlns:c16="http://schemas.microsoft.com/office/drawing/2014/chart" uri="{C3380CC4-5D6E-409C-BE32-E72D297353CC}">
              <c16:uniqueId val="{00000008-DF03-4612-9E6E-86EBC95B6B82}"/>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都道府県別必要量との比較!$E$91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(都道府県別必要量との比較!$F$86,都道府県別必要量との比較!$H$86:$M$86,都道府県別必要量との比較!$P$86:$Q$86)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(都道府県別必要量との比較!$F$91,都道府県別必要量との比較!$H$91:$M$91,都道府県別必要量との比較!$P$91:$Q$91)</c:f>
              <c:numCache>
                <c:formatCode>#,##0_);[Red]\(#,##0\)</c:formatCode>
                <c:ptCount val="9"/>
                <c:pt idx="0" formatCode="#,##0;[Red]\-#,##0;">
                  <c:v>2876</c:v>
                </c:pt>
                <c:pt idx="1">
                  <c:v>2860</c:v>
                </c:pt>
                <c:pt idx="2">
                  <c:v>2593</c:v>
                </c:pt>
                <c:pt idx="3">
                  <c:v>2503</c:v>
                </c:pt>
                <c:pt idx="4">
                  <c:v>2394</c:v>
                </c:pt>
                <c:pt idx="5">
                  <c:v>2250</c:v>
                </c:pt>
                <c:pt idx="6" formatCode="#,##0;[Red]\-#,##0;">
                  <c:v>2254</c:v>
                </c:pt>
                <c:pt idx="7" formatCode="#,##0;[Red]\-#,##0;">
                  <c:v>2229</c:v>
                </c:pt>
                <c:pt idx="8" formatCode="#,##0;[Red]\-#,##0;">
                  <c:v>2442</c:v>
                </c:pt>
              </c:numCache>
            </c:numRef>
          </c:val>
          <c:extLst>
            <c:ext xmlns:c16="http://schemas.microsoft.com/office/drawing/2014/chart" uri="{C3380CC4-5D6E-409C-BE32-E72D297353CC}">
              <c16:uniqueId val="{00000000-2C07-4F7A-B9EF-420AB5A06FE0}"/>
            </c:ext>
          </c:extLst>
        </c:ser>
        <c:ser>
          <c:idx val="2"/>
          <c:order val="2"/>
          <c:tx>
            <c:strRef>
              <c:f>都道府県別必要量との比較!$E$90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(都道府県別必要量との比較!$F$86,都道府県別必要量との比較!$H$86:$M$86,都道府県別必要量との比較!$P$86:$Q$86)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(都道府県別必要量との比較!$F$90,都道府県別必要量との比較!$H$90:$M$90,都道府県別必要量との比較!$P$90:$Q$90)</c:f>
              <c:numCache>
                <c:formatCode>#,##0_);[Red]\(#,##0\)</c:formatCode>
                <c:ptCount val="9"/>
                <c:pt idx="0" formatCode="#,##0;[Red]\-#,##0;">
                  <c:v>1186</c:v>
                </c:pt>
                <c:pt idx="1">
                  <c:v>1440</c:v>
                </c:pt>
                <c:pt idx="2">
                  <c:v>1497</c:v>
                </c:pt>
                <c:pt idx="3">
                  <c:v>1527</c:v>
                </c:pt>
                <c:pt idx="4">
                  <c:v>1632</c:v>
                </c:pt>
                <c:pt idx="5">
                  <c:v>1694</c:v>
                </c:pt>
                <c:pt idx="6" formatCode="#,##0;[Red]\-#,##0;">
                  <c:v>1691</c:v>
                </c:pt>
                <c:pt idx="7" formatCode="#,##0;[Red]\-#,##0;">
                  <c:v>1753</c:v>
                </c:pt>
                <c:pt idx="8" formatCode="#,##0;[Red]\-#,##0;">
                  <c:v>2544</c:v>
                </c:pt>
              </c:numCache>
            </c:numRef>
          </c:val>
          <c:extLst>
            <c:ext xmlns:c16="http://schemas.microsoft.com/office/drawing/2014/chart" uri="{C3380CC4-5D6E-409C-BE32-E72D297353CC}">
              <c16:uniqueId val="{00000001-2C07-4F7A-B9EF-420AB5A06FE0}"/>
            </c:ext>
          </c:extLst>
        </c:ser>
        <c:ser>
          <c:idx val="1"/>
          <c:order val="3"/>
          <c:tx>
            <c:strRef>
              <c:f>都道府県別必要量との比較!$E$89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2C07-4F7A-B9EF-420AB5A06FE0}"/>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2C07-4F7A-B9EF-420AB5A06FE0}"/>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(都道府県別必要量との比較!$F$86,都道府県別必要量との比較!$H$86:$M$86,都道府県別必要量との比較!$P$86:$Q$86)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(都道府県別必要量との比較!$F$89,都道府県別必要量との比較!$H$89:$M$89,都道府県別必要量との比較!$P$89:$Q$89)</c:f>
              <c:numCache>
                <c:formatCode>#,##0_);[Red]\(#,##0\)</c:formatCode>
                <c:ptCount val="9"/>
                <c:pt idx="0" formatCode="#,##0;[Red]\-#,##0;">
                  <c:v>6559</c:v>
                </c:pt>
                <c:pt idx="1">
                  <c:v>5927</c:v>
                </c:pt>
                <c:pt idx="2">
                  <c:v>5801</c:v>
                </c:pt>
                <c:pt idx="3">
                  <c:v>5745</c:v>
                </c:pt>
                <c:pt idx="4">
                  <c:v>5558</c:v>
                </c:pt>
                <c:pt idx="5">
                  <c:v>5584</c:v>
                </c:pt>
                <c:pt idx="6" formatCode="#,##0;[Red]\-#,##0;">
                  <c:v>5396</c:v>
                </c:pt>
                <c:pt idx="7" formatCode="#,##0;[Red]\-#,##0;">
                  <c:v>5278</c:v>
                </c:pt>
                <c:pt idx="8" formatCode="#,##0;[Red]\-#,##0;">
                  <c:v>3255</c:v>
                </c:pt>
              </c:numCache>
            </c:numRef>
          </c:val>
          <c:extLst>
            <c:ext xmlns:c16="http://schemas.microsoft.com/office/drawing/2014/chart" uri="{C3380CC4-5D6E-409C-BE32-E72D297353CC}">
              <c16:uniqueId val="{00000006-2C07-4F7A-B9EF-420AB5A06FE0}"/>
            </c:ext>
          </c:extLst>
        </c:ser>
        <c:ser>
          <c:idx val="0"/>
          <c:order val="4"/>
          <c:tx>
            <c:strRef>
              <c:f>都道府県別必要量との比較!$E$88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(都道府県別必要量との比較!$F$86,都道府県別必要量との比較!$H$86:$M$86,都道府県別必要量との比較!$P$86:$Q$86)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(都道府県別必要量との比較!$F$88,都道府県別必要量との比較!$H$88:$M$88,都道府県別必要量との比較!$P$88:$Q$88)</c:f>
              <c:numCache>
                <c:formatCode>#,##0_);[Red]\(#,##0\)</c:formatCode>
                <c:ptCount val="9"/>
                <c:pt idx="0" formatCode="#,##0;[Red]\-#,##0;">
                  <c:v>675</c:v>
                </c:pt>
                <c:pt idx="1">
                  <c:v>729</c:v>
                </c:pt>
                <c:pt idx="2">
                  <c:v>632</c:v>
                </c:pt>
                <c:pt idx="3">
                  <c:v>632</c:v>
                </c:pt>
                <c:pt idx="4">
                  <c:v>630</c:v>
                </c:pt>
                <c:pt idx="5">
                  <c:v>630</c:v>
                </c:pt>
                <c:pt idx="6" formatCode="#,##0;[Red]\-#,##0;">
                  <c:v>630</c:v>
                </c:pt>
                <c:pt idx="7" formatCode="#,##0;[Red]\-#,##0;">
                  <c:v>634</c:v>
                </c:pt>
                <c:pt idx="8" formatCode="#,##0;[Red]\-#,##0;">
                  <c:v>902</c:v>
                </c:pt>
              </c:numCache>
            </c:numRef>
          </c:val>
          <c:extLst>
            <c:ext xmlns:c16="http://schemas.microsoft.com/office/drawing/2014/chart" uri="{C3380CC4-5D6E-409C-BE32-E72D297353CC}">
              <c16:uniqueId val="{00000007-2C07-4F7A-B9EF-420AB5A06FE0}"/>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都道府県別必要量との比較!$E$87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(都道府県別必要量との比較!$F$86,都道府県別必要量との比較!$H$86:$M$86,都道府県別必要量との比較!$P$86:$Q$86)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(都道府県別必要量との比較!$F$87,都道府県別必要量との比較!$H$87:$M$87,都道府県別必要量との比較!$P$87:$Q$87)</c:f>
              <c:numCache>
                <c:formatCode>#,##0_);[Red]\(#,##0\)</c:formatCode>
                <c:ptCount val="9"/>
                <c:pt idx="0" formatCode="#,##0;[Red]\-#,##0;">
                  <c:v>11296</c:v>
                </c:pt>
                <c:pt idx="1">
                  <c:v>10956</c:v>
                </c:pt>
                <c:pt idx="2">
                  <c:v>10523</c:v>
                </c:pt>
                <c:pt idx="3">
                  <c:v>10407</c:v>
                </c:pt>
                <c:pt idx="4">
                  <c:v>10214</c:v>
                </c:pt>
                <c:pt idx="5">
                  <c:v>10158</c:v>
                </c:pt>
                <c:pt idx="6" formatCode="#,##0;[Red]\-#,##0;">
                  <c:v>9971</c:v>
                </c:pt>
                <c:pt idx="7" formatCode="#,##0;[Red]\-#,##0;">
                  <c:v>9894</c:v>
                </c:pt>
                <c:pt idx="8" formatCode="#,##0;[Red]\-#,##0;">
                  <c:v>9143</c:v>
                </c:pt>
              </c:numCache>
            </c:numRef>
          </c:val>
          <c:smooth val="0"/>
          <c:extLst>
            <c:ext xmlns:c16="http://schemas.microsoft.com/office/drawing/2014/chart" uri="{C3380CC4-5D6E-409C-BE32-E72D297353CC}">
              <c16:uniqueId val="{00000008-2C07-4F7A-B9EF-420AB5A06FE0}"/>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都道府県別必要量との比較!$E$106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(都道府県別必要量との比較!$F$101,都道府県別必要量との比較!$H$101:$M$101,都道府県別必要量との比較!$P$101:$Q$101)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(都道府県別必要量との比較!$F$106,都道府県別必要量との比較!$H$106:$M$106,都道府県別必要量との比較!$P$106:$Q$106)</c:f>
              <c:numCache>
                <c:formatCode>#,##0_);[Red]\(#,##0\)</c:formatCode>
                <c:ptCount val="9"/>
                <c:pt idx="0" formatCode="#,##0;[Red]\-#,##0;">
                  <c:v>2435</c:v>
                </c:pt>
                <c:pt idx="1">
                  <c:v>2322</c:v>
                </c:pt>
                <c:pt idx="2">
                  <c:v>2349</c:v>
                </c:pt>
                <c:pt idx="3">
                  <c:v>2411</c:v>
                </c:pt>
                <c:pt idx="4">
                  <c:v>2344</c:v>
                </c:pt>
                <c:pt idx="5">
                  <c:v>2301</c:v>
                </c:pt>
                <c:pt idx="6" formatCode="#,##0;[Red]\-#,##0;">
                  <c:v>2274</c:v>
                </c:pt>
                <c:pt idx="7" formatCode="#,##0;[Red]\-#,##0;">
                  <c:v>2208</c:v>
                </c:pt>
                <c:pt idx="8" formatCode="#,##0;[Red]\-#,##0;">
                  <c:v>2275</c:v>
                </c:pt>
              </c:numCache>
            </c:numRef>
          </c:val>
          <c:extLst>
            <c:ext xmlns:c16="http://schemas.microsoft.com/office/drawing/2014/chart" uri="{C3380CC4-5D6E-409C-BE32-E72D297353CC}">
              <c16:uniqueId val="{00000000-6236-476C-8160-76942CCF5FE4}"/>
            </c:ext>
          </c:extLst>
        </c:ser>
        <c:ser>
          <c:idx val="2"/>
          <c:order val="2"/>
          <c:tx>
            <c:strRef>
              <c:f>都道府県別必要量との比較!$E$105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(都道府県別必要量との比較!$F$101,都道府県別必要量との比較!$H$101:$M$101,都道府県別必要量との比較!$P$101:$Q$101)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(都道府県別必要量との比較!$F$105,都道府県別必要量との比較!$H$105:$M$105,都道府県別必要量との比較!$P$105:$Q$105)</c:f>
              <c:numCache>
                <c:formatCode>#,##0_);[Red]\(#,##0\)</c:formatCode>
                <c:ptCount val="9"/>
                <c:pt idx="0" formatCode="#,##0;[Red]\-#,##0;">
                  <c:v>1665</c:v>
                </c:pt>
                <c:pt idx="1">
                  <c:v>2126</c:v>
                </c:pt>
                <c:pt idx="2">
                  <c:v>2133</c:v>
                </c:pt>
                <c:pt idx="3">
                  <c:v>2264</c:v>
                </c:pt>
                <c:pt idx="4">
                  <c:v>2303</c:v>
                </c:pt>
                <c:pt idx="5">
                  <c:v>2378</c:v>
                </c:pt>
                <c:pt idx="6" formatCode="#,##0;[Red]\-#,##0;">
                  <c:v>2353</c:v>
                </c:pt>
                <c:pt idx="7" formatCode="#,##0;[Red]\-#,##0;">
                  <c:v>2295</c:v>
                </c:pt>
                <c:pt idx="8" formatCode="#,##0;[Red]\-#,##0;">
                  <c:v>2938</c:v>
                </c:pt>
              </c:numCache>
            </c:numRef>
          </c:val>
          <c:extLst>
            <c:ext xmlns:c16="http://schemas.microsoft.com/office/drawing/2014/chart" uri="{C3380CC4-5D6E-409C-BE32-E72D297353CC}">
              <c16:uniqueId val="{00000001-6236-476C-8160-76942CCF5FE4}"/>
            </c:ext>
          </c:extLst>
        </c:ser>
        <c:ser>
          <c:idx val="1"/>
          <c:order val="3"/>
          <c:tx>
            <c:strRef>
              <c:f>都道府県別必要量との比較!$E$104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6236-476C-8160-76942CCF5FE4}"/>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6236-476C-8160-76942CCF5FE4}"/>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(都道府県別必要量との比較!$F$101,都道府県別必要量との比較!$H$101:$M$101,都道府県別必要量との比較!$P$101:$Q$101)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(都道府県別必要量との比較!$F$104,都道府県別必要量との比較!$H$104:$M$104,都道府県別必要量との比較!$P$104:$Q$104)</c:f>
              <c:numCache>
                <c:formatCode>#,##0_);[Red]\(#,##0\)</c:formatCode>
                <c:ptCount val="9"/>
                <c:pt idx="0" formatCode="#,##0;[Red]\-#,##0;">
                  <c:v>6170</c:v>
                </c:pt>
                <c:pt idx="1">
                  <c:v>5286</c:v>
                </c:pt>
                <c:pt idx="2">
                  <c:v>5324</c:v>
                </c:pt>
                <c:pt idx="3">
                  <c:v>5338</c:v>
                </c:pt>
                <c:pt idx="4">
                  <c:v>5503</c:v>
                </c:pt>
                <c:pt idx="5">
                  <c:v>5357</c:v>
                </c:pt>
                <c:pt idx="6" formatCode="#,##0;[Red]\-#,##0;">
                  <c:v>5251</c:v>
                </c:pt>
                <c:pt idx="7" formatCode="#,##0;[Red]\-#,##0;">
                  <c:v>5208</c:v>
                </c:pt>
                <c:pt idx="8" formatCode="#,##0;[Red]\-#,##0;">
                  <c:v>3121</c:v>
                </c:pt>
              </c:numCache>
            </c:numRef>
          </c:val>
          <c:extLst>
            <c:ext xmlns:c16="http://schemas.microsoft.com/office/drawing/2014/chart" uri="{C3380CC4-5D6E-409C-BE32-E72D297353CC}">
              <c16:uniqueId val="{00000006-6236-476C-8160-76942CCF5FE4}"/>
            </c:ext>
          </c:extLst>
        </c:ser>
        <c:ser>
          <c:idx val="0"/>
          <c:order val="4"/>
          <c:tx>
            <c:strRef>
              <c:f>都道府県別必要量との比較!$E$103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(都道府県別必要量との比較!$F$101,都道府県別必要量との比較!$H$101:$M$101,都道府県別必要量との比較!$P$101:$Q$101)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(都道府県別必要量との比較!$F$103,都道府県別必要量との比較!$H$103:$M$103,都道府県別必要量との比較!$P$103:$Q$103)</c:f>
              <c:numCache>
                <c:formatCode>#,##0_);[Red]\(#,##0\)</c:formatCode>
                <c:ptCount val="9"/>
                <c:pt idx="0" formatCode="#,##0;[Red]\-#,##0;">
                  <c:v>1153</c:v>
                </c:pt>
                <c:pt idx="1">
                  <c:v>1322</c:v>
                </c:pt>
                <c:pt idx="2">
                  <c:v>1165</c:v>
                </c:pt>
                <c:pt idx="3">
                  <c:v>844</c:v>
                </c:pt>
                <c:pt idx="4">
                  <c:v>625</c:v>
                </c:pt>
                <c:pt idx="5">
                  <c:v>632</c:v>
                </c:pt>
                <c:pt idx="6" formatCode="#,##0;[Red]\-#,##0;">
                  <c:v>692</c:v>
                </c:pt>
                <c:pt idx="7" formatCode="#,##0;[Red]\-#,##0;">
                  <c:v>737</c:v>
                </c:pt>
                <c:pt idx="8" formatCode="#,##0;[Red]\-#,##0;">
                  <c:v>933</c:v>
                </c:pt>
              </c:numCache>
            </c:numRef>
          </c:val>
          <c:extLst>
            <c:ext xmlns:c16="http://schemas.microsoft.com/office/drawing/2014/chart" uri="{C3380CC4-5D6E-409C-BE32-E72D297353CC}">
              <c16:uniqueId val="{00000007-6236-476C-8160-76942CCF5FE4}"/>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都道府県別必要量との比較!$E$102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(都道府県別必要量との比較!$F$101,都道府県別必要量との比較!$H$101:$M$101,都道府県別必要量との比較!$P$101:$Q$101)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(都道府県別必要量との比較!$F$102,都道府県別必要量との比較!$H$102:$M$102,都道府県別必要量との比較!$P$102:$Q$102)</c:f>
              <c:numCache>
                <c:formatCode>#,##0_);[Red]\(#,##0\)</c:formatCode>
                <c:ptCount val="9"/>
                <c:pt idx="0" formatCode="#,##0;[Red]\-#,##0;">
                  <c:v>11423</c:v>
                </c:pt>
                <c:pt idx="1">
                  <c:v>11056</c:v>
                </c:pt>
                <c:pt idx="2">
                  <c:v>10971</c:v>
                </c:pt>
                <c:pt idx="3">
                  <c:v>10857</c:v>
                </c:pt>
                <c:pt idx="4">
                  <c:v>10775</c:v>
                </c:pt>
                <c:pt idx="5">
                  <c:v>10668</c:v>
                </c:pt>
                <c:pt idx="6" formatCode="#,##0;[Red]\-#,##0;">
                  <c:v>10570</c:v>
                </c:pt>
                <c:pt idx="7" formatCode="#,##0;[Red]\-#,##0;">
                  <c:v>10448</c:v>
                </c:pt>
                <c:pt idx="8" formatCode="#,##0;[Red]\-#,##0;">
                  <c:v>9267</c:v>
                </c:pt>
              </c:numCache>
            </c:numRef>
          </c:val>
          <c:smooth val="0"/>
          <c:extLst>
            <c:ext xmlns:c16="http://schemas.microsoft.com/office/drawing/2014/chart" uri="{C3380CC4-5D6E-409C-BE32-E72D297353CC}">
              <c16:uniqueId val="{00000008-6236-476C-8160-76942CCF5FE4}"/>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都道府県別必要量との比較!$E$121</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(都道府県別必要量との比較!$F$116,都道府県別必要量との比較!$H$116:$M$116,都道府県別必要量との比較!$P$116:$Q$116)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(都道府県別必要量との比較!$F$121,都道府県別必要量との比較!$H$121:$M$121,都道府県別必要量との比較!$P$121:$Q$121)</c:f>
              <c:numCache>
                <c:formatCode>#,##0_);[Red]\(#,##0\)</c:formatCode>
                <c:ptCount val="9"/>
                <c:pt idx="0" formatCode="#,##0;[Red]\-#,##0;">
                  <c:v>4165</c:v>
                </c:pt>
                <c:pt idx="1">
                  <c:v>4039</c:v>
                </c:pt>
                <c:pt idx="2">
                  <c:v>3380</c:v>
                </c:pt>
                <c:pt idx="3">
                  <c:v>3324</c:v>
                </c:pt>
                <c:pt idx="4">
                  <c:v>3332</c:v>
                </c:pt>
                <c:pt idx="5">
                  <c:v>3694</c:v>
                </c:pt>
                <c:pt idx="6" formatCode="#,##0;[Red]\-#,##0;">
                  <c:v>3305</c:v>
                </c:pt>
                <c:pt idx="7" formatCode="#,##0;[Red]\-#,##0;">
                  <c:v>3247</c:v>
                </c:pt>
                <c:pt idx="8" formatCode="#,##0;[Red]\-#,##0;">
                  <c:v>3322</c:v>
                </c:pt>
              </c:numCache>
            </c:numRef>
          </c:val>
          <c:extLst>
            <c:ext xmlns:c16="http://schemas.microsoft.com/office/drawing/2014/chart" uri="{C3380CC4-5D6E-409C-BE32-E72D297353CC}">
              <c16:uniqueId val="{00000000-FB15-4A2D-B063-5B52A744A9DF}"/>
            </c:ext>
          </c:extLst>
        </c:ser>
        <c:ser>
          <c:idx val="2"/>
          <c:order val="2"/>
          <c:tx>
            <c:strRef>
              <c:f>都道府県別必要量との比較!$E$120</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(都道府県別必要量との比較!$F$116,都道府県別必要量との比較!$H$116:$M$116,都道府県別必要量との比較!$P$116:$Q$116)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(都道府県別必要量との比較!$F$120,都道府県別必要量との比較!$H$120:$M$120,都道府県別必要量との比較!$P$120:$Q$120)</c:f>
              <c:numCache>
                <c:formatCode>#,##0_);[Red]\(#,##0\)</c:formatCode>
                <c:ptCount val="9"/>
                <c:pt idx="0" formatCode="#,##0;[Red]\-#,##0;">
                  <c:v>1683</c:v>
                </c:pt>
                <c:pt idx="1">
                  <c:v>1978</c:v>
                </c:pt>
                <c:pt idx="2">
                  <c:v>2396</c:v>
                </c:pt>
                <c:pt idx="3">
                  <c:v>2511</c:v>
                </c:pt>
                <c:pt idx="4">
                  <c:v>2276</c:v>
                </c:pt>
                <c:pt idx="5">
                  <c:v>2548</c:v>
                </c:pt>
                <c:pt idx="6" formatCode="#,##0;[Red]\-#,##0;">
                  <c:v>2574</c:v>
                </c:pt>
                <c:pt idx="7" formatCode="#,##0;[Red]\-#,##0;">
                  <c:v>2822</c:v>
                </c:pt>
                <c:pt idx="8" formatCode="#,##0;[Red]\-#,##0;">
                  <c:v>5157</c:v>
                </c:pt>
              </c:numCache>
            </c:numRef>
          </c:val>
          <c:extLst>
            <c:ext xmlns:c16="http://schemas.microsoft.com/office/drawing/2014/chart" uri="{C3380CC4-5D6E-409C-BE32-E72D297353CC}">
              <c16:uniqueId val="{00000001-FB15-4A2D-B063-5B52A744A9DF}"/>
            </c:ext>
          </c:extLst>
        </c:ser>
        <c:ser>
          <c:idx val="1"/>
          <c:order val="3"/>
          <c:tx>
            <c:strRef>
              <c:f>都道府県別必要量との比較!$E$119</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FB15-4A2D-B063-5B52A744A9DF}"/>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FB15-4A2D-B063-5B52A744A9DF}"/>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(都道府県別必要量との比較!$F$116,都道府県別必要量との比較!$H$116:$M$116,都道府県別必要量との比較!$P$116:$Q$116)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(都道府県別必要量との比較!$F$119,都道府県別必要量との比較!$H$119:$M$119,都道府県別必要量との比較!$P$119:$Q$119)</c:f>
              <c:numCache>
                <c:formatCode>#,##0_);[Red]\(#,##0\)</c:formatCode>
                <c:ptCount val="9"/>
                <c:pt idx="0" formatCode="#,##0;[Red]\-#,##0;">
                  <c:v>11983</c:v>
                </c:pt>
                <c:pt idx="1">
                  <c:v>11584</c:v>
                </c:pt>
                <c:pt idx="2">
                  <c:v>10561</c:v>
                </c:pt>
                <c:pt idx="3">
                  <c:v>10625</c:v>
                </c:pt>
                <c:pt idx="4">
                  <c:v>11071</c:v>
                </c:pt>
                <c:pt idx="5">
                  <c:v>10732</c:v>
                </c:pt>
                <c:pt idx="6" formatCode="#,##0;[Red]\-#,##0;">
                  <c:v>10572</c:v>
                </c:pt>
                <c:pt idx="7" formatCode="#,##0;[Red]\-#,##0;">
                  <c:v>10482</c:v>
                </c:pt>
                <c:pt idx="8" formatCode="#,##0;[Red]\-#,##0;">
                  <c:v>5380</c:v>
                </c:pt>
              </c:numCache>
            </c:numRef>
          </c:val>
          <c:extLst>
            <c:ext xmlns:c16="http://schemas.microsoft.com/office/drawing/2014/chart" uri="{C3380CC4-5D6E-409C-BE32-E72D297353CC}">
              <c16:uniqueId val="{00000006-FB15-4A2D-B063-5B52A744A9DF}"/>
            </c:ext>
          </c:extLst>
        </c:ser>
        <c:ser>
          <c:idx val="0"/>
          <c:order val="4"/>
          <c:tx>
            <c:strRef>
              <c:f>都道府県別必要量との比較!$E$118</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(都道府県別必要量との比較!$F$116,都道府県別必要量との比較!$H$116:$M$116,都道府県別必要量との比較!$P$116:$Q$116)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(都道府県別必要量との比較!$F$118,都道府県別必要量との比較!$H$118:$M$118,都道府県別必要量との比較!$P$118:$Q$118)</c:f>
              <c:numCache>
                <c:formatCode>#,##0_);[Red]\(#,##0\)</c:formatCode>
                <c:ptCount val="9"/>
                <c:pt idx="0" formatCode="#,##0;[Red]\-#,##0;">
                  <c:v>1212</c:v>
                </c:pt>
                <c:pt idx="1">
                  <c:v>967</c:v>
                </c:pt>
                <c:pt idx="2">
                  <c:v>986</c:v>
                </c:pt>
                <c:pt idx="3">
                  <c:v>934</c:v>
                </c:pt>
                <c:pt idx="4">
                  <c:v>929</c:v>
                </c:pt>
                <c:pt idx="5">
                  <c:v>959</c:v>
                </c:pt>
                <c:pt idx="6" formatCode="#,##0;[Red]\-#,##0;">
                  <c:v>940</c:v>
                </c:pt>
                <c:pt idx="7" formatCode="#,##0;[Red]\-#,##0;">
                  <c:v>961</c:v>
                </c:pt>
                <c:pt idx="8" formatCode="#,##0;[Red]\-#,##0;">
                  <c:v>1538</c:v>
                </c:pt>
              </c:numCache>
            </c:numRef>
          </c:val>
          <c:extLst>
            <c:ext xmlns:c16="http://schemas.microsoft.com/office/drawing/2014/chart" uri="{C3380CC4-5D6E-409C-BE32-E72D297353CC}">
              <c16:uniqueId val="{00000007-FB15-4A2D-B063-5B52A744A9DF}"/>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都道府県別必要量との比較!$E$117</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(都道府県別必要量との比較!$F$116,都道府県別必要量との比較!$H$116:$M$116,都道府県別必要量との比較!$P$116:$Q$116)</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(都道府県別必要量との比較!$F$117,都道府県別必要量との比較!$H$117:$M$117,都道府県別必要量との比較!$P$117:$Q$117)</c:f>
              <c:numCache>
                <c:formatCode>#,##0_);[Red]\(#,##0\)</c:formatCode>
                <c:ptCount val="9"/>
                <c:pt idx="0" formatCode="#,##0;[Red]\-#,##0;">
                  <c:v>19043</c:v>
                </c:pt>
                <c:pt idx="1">
                  <c:v>18568</c:v>
                </c:pt>
                <c:pt idx="2">
                  <c:v>17323</c:v>
                </c:pt>
                <c:pt idx="3">
                  <c:v>17394</c:v>
                </c:pt>
                <c:pt idx="4">
                  <c:v>17608</c:v>
                </c:pt>
                <c:pt idx="5">
                  <c:v>17933</c:v>
                </c:pt>
                <c:pt idx="6" formatCode="#,##0;[Red]\-#,##0;">
                  <c:v>17391</c:v>
                </c:pt>
                <c:pt idx="7" formatCode="#,##0;[Red]\-#,##0;">
                  <c:v>17512</c:v>
                </c:pt>
                <c:pt idx="8" formatCode="#,##0;[Red]\-#,##0;">
                  <c:v>15397</c:v>
                </c:pt>
              </c:numCache>
            </c:numRef>
          </c:val>
          <c:smooth val="0"/>
          <c:extLst>
            <c:ext xmlns:c16="http://schemas.microsoft.com/office/drawing/2014/chart" uri="{C3380CC4-5D6E-409C-BE32-E72D297353CC}">
              <c16:uniqueId val="{00000008-FB15-4A2D-B063-5B52A744A9DF}"/>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350723766523179E-2"/>
          <c:y val="5.6358438052313699E-2"/>
          <c:w val="0.85142143894083155"/>
          <c:h val="0.75475985669534384"/>
        </c:manualLayout>
      </c:layout>
      <c:barChart>
        <c:barDir val="col"/>
        <c:grouping val="stacked"/>
        <c:varyColors val="0"/>
        <c:ser>
          <c:idx val="3"/>
          <c:order val="1"/>
          <c:tx>
            <c:strRef>
              <c:f>都道府県別必要量との比較!$E$136</c:f>
              <c:strCache>
                <c:ptCount val="1"/>
                <c:pt idx="0">
                  <c:v>慢性期</c:v>
                </c:pt>
              </c:strCache>
            </c:strRef>
          </c:tx>
          <c:spPr>
            <a:solidFill>
              <a:schemeClr val="accent5">
                <a:lumMod val="20000"/>
                <a:lumOff val="80000"/>
              </a:schemeClr>
            </a:solidFill>
            <a:ln w="952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(都道府県別必要量との比較!$F$131,都道府県別必要量との比較!$H$131:$M$131,都道府県別必要量との比較!$P$131:$Q$131)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(都道府県別必要量との比較!$F$136,都道府県別必要量との比較!$H$136:$M$136,都道府県別必要量との比較!$P$136:$Q$136)</c:f>
              <c:numCache>
                <c:formatCode>#,##0_);[Red]\(#,##0\)</c:formatCode>
                <c:ptCount val="9"/>
                <c:pt idx="0" formatCode="#,##0;[Red]\-#,##0;">
                  <c:v>6215</c:v>
                </c:pt>
                <c:pt idx="1">
                  <c:v>5977</c:v>
                </c:pt>
                <c:pt idx="2">
                  <c:v>6490</c:v>
                </c:pt>
                <c:pt idx="3">
                  <c:v>6344</c:v>
                </c:pt>
                <c:pt idx="4">
                  <c:v>6294</c:v>
                </c:pt>
                <c:pt idx="5">
                  <c:v>5916</c:v>
                </c:pt>
                <c:pt idx="6" formatCode="#,##0;[Red]\-#,##0;">
                  <c:v>5918</c:v>
                </c:pt>
                <c:pt idx="7" formatCode="#,##0;[Red]\-#,##0;">
                  <c:v>5766</c:v>
                </c:pt>
                <c:pt idx="8" formatCode="#,##0;[Red]\-#,##0;">
                  <c:v>5014</c:v>
                </c:pt>
              </c:numCache>
            </c:numRef>
          </c:val>
          <c:extLst>
            <c:ext xmlns:c16="http://schemas.microsoft.com/office/drawing/2014/chart" uri="{C3380CC4-5D6E-409C-BE32-E72D297353CC}">
              <c16:uniqueId val="{00000000-0598-46B4-AFE7-C51E3A98455D}"/>
            </c:ext>
          </c:extLst>
        </c:ser>
        <c:ser>
          <c:idx val="2"/>
          <c:order val="2"/>
          <c:tx>
            <c:strRef>
              <c:f>都道府県別必要量との比較!$E$135</c:f>
              <c:strCache>
                <c:ptCount val="1"/>
                <c:pt idx="0">
                  <c:v>回復期</c:v>
                </c:pt>
              </c:strCache>
            </c:strRef>
          </c:tx>
          <c:spPr>
            <a:solidFill>
              <a:schemeClr val="accent6">
                <a:lumMod val="40000"/>
                <a:lumOff val="60000"/>
              </a:schemeClr>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(都道府県別必要量との比較!$F$131,都道府県別必要量との比較!$H$131:$M$131,都道府県別必要量との比較!$P$131:$Q$131)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(都道府県別必要量との比較!$F$135,都道府県別必要量との比較!$H$135:$M$135,都道府県別必要量との比較!$P$135:$Q$135)</c:f>
              <c:numCache>
                <c:formatCode>#,##0_);[Red]\(#,##0\)</c:formatCode>
                <c:ptCount val="9"/>
                <c:pt idx="0" formatCode="#,##0;[Red]\-#,##0;">
                  <c:v>1895</c:v>
                </c:pt>
                <c:pt idx="1">
                  <c:v>2624</c:v>
                </c:pt>
                <c:pt idx="2">
                  <c:v>2724</c:v>
                </c:pt>
                <c:pt idx="3">
                  <c:v>2860</c:v>
                </c:pt>
                <c:pt idx="4">
                  <c:v>2816</c:v>
                </c:pt>
                <c:pt idx="5">
                  <c:v>3238</c:v>
                </c:pt>
                <c:pt idx="6" formatCode="#,##0;[Red]\-#,##0;">
                  <c:v>3072</c:v>
                </c:pt>
                <c:pt idx="7" formatCode="#,##0;[Red]\-#,##0;">
                  <c:v>3371</c:v>
                </c:pt>
                <c:pt idx="8" formatCode="#,##0;[Red]\-#,##0;">
                  <c:v>7117</c:v>
                </c:pt>
              </c:numCache>
            </c:numRef>
          </c:val>
          <c:extLst>
            <c:ext xmlns:c16="http://schemas.microsoft.com/office/drawing/2014/chart" uri="{C3380CC4-5D6E-409C-BE32-E72D297353CC}">
              <c16:uniqueId val="{00000001-0598-46B4-AFE7-C51E3A98455D}"/>
            </c:ext>
          </c:extLst>
        </c:ser>
        <c:ser>
          <c:idx val="1"/>
          <c:order val="3"/>
          <c:tx>
            <c:strRef>
              <c:f>都道府県別必要量との比較!$E$134</c:f>
              <c:strCache>
                <c:ptCount val="1"/>
                <c:pt idx="0">
                  <c:v>急性期</c:v>
                </c:pt>
              </c:strCache>
            </c:strRef>
          </c:tx>
          <c:spPr>
            <a:solidFill>
              <a:srgbClr val="FFFF00"/>
            </a:solidFill>
            <a:ln>
              <a:solidFill>
                <a:sysClr val="windowText" lastClr="000000"/>
              </a:solidFill>
            </a:ln>
            <a:effectLst/>
          </c:spPr>
          <c:invertIfNegative val="0"/>
          <c:dPt>
            <c:idx val="26"/>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3-0598-46B4-AFE7-C51E3A98455D}"/>
              </c:ext>
            </c:extLst>
          </c:dPt>
          <c:dPt>
            <c:idx val="27"/>
            <c:invertIfNegative val="0"/>
            <c:bubble3D val="0"/>
            <c:spPr>
              <a:solidFill>
                <a:srgbClr val="FFFF00"/>
              </a:solidFill>
              <a:ln>
                <a:solidFill>
                  <a:sysClr val="windowText" lastClr="000000"/>
                </a:solidFill>
              </a:ln>
              <a:effectLst/>
            </c:spPr>
            <c:extLst>
              <c:ext xmlns:c16="http://schemas.microsoft.com/office/drawing/2014/chart" uri="{C3380CC4-5D6E-409C-BE32-E72D297353CC}">
                <c16:uniqueId val="{00000005-0598-46B4-AFE7-C51E3A98455D}"/>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(都道府県別必要量との比較!$F$131,都道府県別必要量との比較!$H$131:$M$131,都道府県別必要量との比較!$P$131:$Q$131)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(都道府県別必要量との比較!$F$134,都道府県別必要量との比較!$H$134:$M$134,都道府県別必要量との比較!$P$134:$Q$134)</c:f>
              <c:numCache>
                <c:formatCode>#,##0_);[Red]\(#,##0\)</c:formatCode>
                <c:ptCount val="9"/>
                <c:pt idx="0" formatCode="#,##0;[Red]\-#,##0;">
                  <c:v>13777</c:v>
                </c:pt>
                <c:pt idx="1">
                  <c:v>12715</c:v>
                </c:pt>
                <c:pt idx="2">
                  <c:v>13082</c:v>
                </c:pt>
                <c:pt idx="3">
                  <c:v>13172</c:v>
                </c:pt>
                <c:pt idx="4">
                  <c:v>13015</c:v>
                </c:pt>
                <c:pt idx="5">
                  <c:v>12443</c:v>
                </c:pt>
                <c:pt idx="6" formatCode="#,##0;[Red]\-#,##0;">
                  <c:v>12172</c:v>
                </c:pt>
                <c:pt idx="7" formatCode="#,##0;[Red]\-#,##0;">
                  <c:v>12404</c:v>
                </c:pt>
                <c:pt idx="8" formatCode="#,##0;[Red]\-#,##0;">
                  <c:v>7445</c:v>
                </c:pt>
              </c:numCache>
            </c:numRef>
          </c:val>
          <c:extLst>
            <c:ext xmlns:c16="http://schemas.microsoft.com/office/drawing/2014/chart" uri="{C3380CC4-5D6E-409C-BE32-E72D297353CC}">
              <c16:uniqueId val="{00000006-0598-46B4-AFE7-C51E3A98455D}"/>
            </c:ext>
          </c:extLst>
        </c:ser>
        <c:ser>
          <c:idx val="0"/>
          <c:order val="4"/>
          <c:tx>
            <c:strRef>
              <c:f>都道府県別必要量との比較!$E$133</c:f>
              <c:strCache>
                <c:ptCount val="1"/>
                <c:pt idx="0">
                  <c:v>高度急性期</c:v>
                </c:pt>
              </c:strCache>
            </c:strRef>
          </c:tx>
          <c:spPr>
            <a:solidFill>
              <a:srgbClr val="FFC000"/>
            </a:solidFill>
            <a:ln>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(都道府県別必要量との比較!$F$131,都道府県別必要量との比較!$H$131:$M$131,都道府県別必要量との比較!$P$131:$Q$131)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(都道府県別必要量との比較!$F$133,都道府県別必要量との比較!$H$133:$M$133,都道府県別必要量との比較!$P$133:$Q$133)</c:f>
              <c:numCache>
                <c:formatCode>#,##0_);[Red]\(#,##0\)</c:formatCode>
                <c:ptCount val="9"/>
                <c:pt idx="0" formatCode="#,##0;[Red]\-#,##0;">
                  <c:v>1999</c:v>
                </c:pt>
                <c:pt idx="1">
                  <c:v>1827</c:v>
                </c:pt>
                <c:pt idx="2">
                  <c:v>1453</c:v>
                </c:pt>
                <c:pt idx="3">
                  <c:v>1396</c:v>
                </c:pt>
                <c:pt idx="4">
                  <c:v>1458</c:v>
                </c:pt>
                <c:pt idx="5">
                  <c:v>1634</c:v>
                </c:pt>
                <c:pt idx="6" formatCode="#,##0;[Red]\-#,##0;">
                  <c:v>1735</c:v>
                </c:pt>
                <c:pt idx="7" formatCode="#,##0;[Red]\-#,##0;">
                  <c:v>1628</c:v>
                </c:pt>
                <c:pt idx="8" formatCode="#,##0;[Red]\-#,##0;">
                  <c:v>2179</c:v>
                </c:pt>
              </c:numCache>
            </c:numRef>
          </c:val>
          <c:extLst>
            <c:ext xmlns:c16="http://schemas.microsoft.com/office/drawing/2014/chart" uri="{C3380CC4-5D6E-409C-BE32-E72D297353CC}">
              <c16:uniqueId val="{00000007-0598-46B4-AFE7-C51E3A98455D}"/>
            </c:ext>
          </c:extLst>
        </c:ser>
        <c:dLbls>
          <c:showLegendKey val="0"/>
          <c:showVal val="0"/>
          <c:showCatName val="0"/>
          <c:showSerName val="0"/>
          <c:showPercent val="0"/>
          <c:showBubbleSize val="0"/>
        </c:dLbls>
        <c:gapWidth val="50"/>
        <c:overlap val="100"/>
        <c:axId val="972657024"/>
        <c:axId val="972657856"/>
      </c:barChart>
      <c:lineChart>
        <c:grouping val="standard"/>
        <c:varyColors val="0"/>
        <c:ser>
          <c:idx val="4"/>
          <c:order val="0"/>
          <c:tx>
            <c:strRef>
              <c:f>都道府県別必要量との比較!$E$132</c:f>
              <c:strCache>
                <c:ptCount val="1"/>
                <c:pt idx="0">
                  <c:v>合計</c:v>
                </c:pt>
              </c:strCache>
            </c:strRef>
          </c:tx>
          <c:spPr>
            <a:ln w="25400"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(都道府県別必要量との比較!$F$131,都道府県別必要量との比較!$H$131:$M$131,都道府県別必要量との比較!$P$131:$Q$131)</c:f>
              <c:strCache>
                <c:ptCount val="9"/>
                <c:pt idx="0">
                  <c:v>2015
実績</c:v>
                </c:pt>
                <c:pt idx="1">
                  <c:v>2018
実績</c:v>
                </c:pt>
                <c:pt idx="2">
                  <c:v>2019
実績</c:v>
                </c:pt>
                <c:pt idx="3">
                  <c:v>2020
実績</c:v>
                </c:pt>
                <c:pt idx="4">
                  <c:v>2021
実績</c:v>
                </c:pt>
                <c:pt idx="5">
                  <c:v>2022
実績</c:v>
                </c:pt>
                <c:pt idx="6">
                  <c:v>2023
実績</c:v>
                </c:pt>
                <c:pt idx="7">
                  <c:v>2025
見込量</c:v>
                </c:pt>
                <c:pt idx="8">
                  <c:v>2025
必要数</c:v>
                </c:pt>
              </c:strCache>
            </c:strRef>
          </c:cat>
          <c:val>
            <c:numRef>
              <c:f>(都道府県別必要量との比較!$F$132,都道府県別必要量との比較!$H$132:$M$132,都道府県別必要量との比較!$P$132:$Q$132)</c:f>
              <c:numCache>
                <c:formatCode>#,##0_);[Red]\(#,##0\)</c:formatCode>
                <c:ptCount val="9"/>
                <c:pt idx="0" formatCode="#,##0;[Red]\-#,##0;">
                  <c:v>23886</c:v>
                </c:pt>
                <c:pt idx="1">
                  <c:v>23143</c:v>
                </c:pt>
                <c:pt idx="2">
                  <c:v>23749</c:v>
                </c:pt>
                <c:pt idx="3">
                  <c:v>23772</c:v>
                </c:pt>
                <c:pt idx="4">
                  <c:v>23583</c:v>
                </c:pt>
                <c:pt idx="5">
                  <c:v>23231</c:v>
                </c:pt>
                <c:pt idx="6" formatCode="#,##0;[Red]\-#,##0;">
                  <c:v>22897</c:v>
                </c:pt>
                <c:pt idx="7" formatCode="#,##0;[Red]\-#,##0;">
                  <c:v>23169</c:v>
                </c:pt>
                <c:pt idx="8" formatCode="#,##0;[Red]\-#,##0;">
                  <c:v>21755</c:v>
                </c:pt>
              </c:numCache>
            </c:numRef>
          </c:val>
          <c:smooth val="0"/>
          <c:extLst>
            <c:ext xmlns:c16="http://schemas.microsoft.com/office/drawing/2014/chart" uri="{C3380CC4-5D6E-409C-BE32-E72D297353CC}">
              <c16:uniqueId val="{00000008-0598-46B4-AFE7-C51E3A98455D}"/>
            </c:ext>
          </c:extLst>
        </c:ser>
        <c:dLbls>
          <c:showLegendKey val="0"/>
          <c:showVal val="0"/>
          <c:showCatName val="0"/>
          <c:showSerName val="0"/>
          <c:showPercent val="0"/>
          <c:showBubbleSize val="0"/>
        </c:dLbls>
        <c:marker val="1"/>
        <c:smooth val="0"/>
        <c:axId val="972657024"/>
        <c:axId val="972657856"/>
      </c:lineChart>
      <c:catAx>
        <c:axId val="9726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972657856"/>
        <c:crosses val="autoZero"/>
        <c:auto val="1"/>
        <c:lblAlgn val="ctr"/>
        <c:lblOffset val="100"/>
        <c:tickLblSkip val="1"/>
        <c:noMultiLvlLbl val="0"/>
      </c:catAx>
      <c:valAx>
        <c:axId val="972657856"/>
        <c:scaling>
          <c:orientation val="minMax"/>
        </c:scaling>
        <c:delete val="1"/>
        <c:axPos val="l"/>
        <c:majorGridlines>
          <c:spPr>
            <a:ln w="9525" cap="flat" cmpd="sng" algn="ctr">
              <a:solidFill>
                <a:schemeClr val="tx1">
                  <a:lumMod val="15000"/>
                  <a:lumOff val="85000"/>
                </a:schemeClr>
              </a:solidFill>
              <a:round/>
            </a:ln>
            <a:effectLst/>
          </c:spPr>
        </c:majorGridlines>
        <c:numFmt formatCode="#,##0;[Red]\-#,##0;" sourceLinked="1"/>
        <c:majorTickMark val="none"/>
        <c:minorTickMark val="none"/>
        <c:tickLblPos val="nextTo"/>
        <c:crossAx val="972657024"/>
        <c:crosses val="autoZero"/>
        <c:crossBetween val="between"/>
      </c:valAx>
      <c:spPr>
        <a:noFill/>
        <a:ln>
          <a:noFill/>
        </a:ln>
        <a:effectLst/>
      </c:spPr>
    </c:plotArea>
    <c:legend>
      <c:legendPos val="r"/>
      <c:legendEntry>
        <c:idx val="4"/>
        <c:delete val="1"/>
      </c:legendEntry>
      <c:layout>
        <c:manualLayout>
          <c:xMode val="edge"/>
          <c:yMode val="edge"/>
          <c:x val="0.88383390797726014"/>
          <c:y val="6.2669708302493715E-2"/>
          <c:w val="0.1161660920227397"/>
          <c:h val="0.836719868027366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0" Type="http://schemas.openxmlformats.org/officeDocument/2006/relationships/chart" Target="../charts/chart20.xml"/><Relationship Id="rId41" Type="http://schemas.openxmlformats.org/officeDocument/2006/relationships/chart" Target="../charts/chart41.xml"/></Relationships>
</file>

<file path=xl/drawings/drawing1.xml><?xml version="1.0" encoding="utf-8"?>
<xdr:wsDr xmlns:xdr="http://schemas.openxmlformats.org/drawingml/2006/spreadsheetDrawing" xmlns:a="http://schemas.openxmlformats.org/drawingml/2006/main">
  <xdr:twoCellAnchor>
    <xdr:from>
      <xdr:col>18</xdr:col>
      <xdr:colOff>41411</xdr:colOff>
      <xdr:row>4</xdr:row>
      <xdr:rowOff>33131</xdr:rowOff>
    </xdr:from>
    <xdr:to>
      <xdr:col>22</xdr:col>
      <xdr:colOff>429337</xdr:colOff>
      <xdr:row>16</xdr:row>
      <xdr:rowOff>14081</xdr:rowOff>
    </xdr:to>
    <xdr:graphicFrame macro="">
      <xdr:nvGraphicFramePr>
        <xdr:cNvPr id="2" name="グラフ 1">
          <a:extLst>
            <a:ext uri="{FF2B5EF4-FFF2-40B4-BE49-F238E27FC236}">
              <a16:creationId xmlns:a16="http://schemas.microsoft.com/office/drawing/2014/main" id="{FA43C3C4-A3E3-4851-8134-4E10DA0679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41411</xdr:colOff>
      <xdr:row>19</xdr:row>
      <xdr:rowOff>8283</xdr:rowOff>
    </xdr:from>
    <xdr:to>
      <xdr:col>22</xdr:col>
      <xdr:colOff>429337</xdr:colOff>
      <xdr:row>30</xdr:row>
      <xdr:rowOff>171451</xdr:rowOff>
    </xdr:to>
    <xdr:graphicFrame macro="">
      <xdr:nvGraphicFramePr>
        <xdr:cNvPr id="3" name="グラフ 2">
          <a:extLst>
            <a:ext uri="{FF2B5EF4-FFF2-40B4-BE49-F238E27FC236}">
              <a16:creationId xmlns:a16="http://schemas.microsoft.com/office/drawing/2014/main" id="{2018A77D-AECB-49A7-A971-9005CB36EA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41411</xdr:colOff>
      <xdr:row>34</xdr:row>
      <xdr:rowOff>8283</xdr:rowOff>
    </xdr:from>
    <xdr:to>
      <xdr:col>22</xdr:col>
      <xdr:colOff>429337</xdr:colOff>
      <xdr:row>45</xdr:row>
      <xdr:rowOff>171451</xdr:rowOff>
    </xdr:to>
    <xdr:graphicFrame macro="">
      <xdr:nvGraphicFramePr>
        <xdr:cNvPr id="4" name="グラフ 3">
          <a:extLst>
            <a:ext uri="{FF2B5EF4-FFF2-40B4-BE49-F238E27FC236}">
              <a16:creationId xmlns:a16="http://schemas.microsoft.com/office/drawing/2014/main" id="{881AB7AB-355D-40EF-8F52-BD08429663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41411</xdr:colOff>
      <xdr:row>49</xdr:row>
      <xdr:rowOff>8283</xdr:rowOff>
    </xdr:from>
    <xdr:to>
      <xdr:col>22</xdr:col>
      <xdr:colOff>429337</xdr:colOff>
      <xdr:row>60</xdr:row>
      <xdr:rowOff>171451</xdr:rowOff>
    </xdr:to>
    <xdr:graphicFrame macro="">
      <xdr:nvGraphicFramePr>
        <xdr:cNvPr id="5" name="グラフ 4">
          <a:extLst>
            <a:ext uri="{FF2B5EF4-FFF2-40B4-BE49-F238E27FC236}">
              <a16:creationId xmlns:a16="http://schemas.microsoft.com/office/drawing/2014/main" id="{EC89C0C6-6AA1-4887-B7BA-1DEF70B694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41411</xdr:colOff>
      <xdr:row>64</xdr:row>
      <xdr:rowOff>8283</xdr:rowOff>
    </xdr:from>
    <xdr:to>
      <xdr:col>22</xdr:col>
      <xdr:colOff>429337</xdr:colOff>
      <xdr:row>75</xdr:row>
      <xdr:rowOff>171451</xdr:rowOff>
    </xdr:to>
    <xdr:graphicFrame macro="">
      <xdr:nvGraphicFramePr>
        <xdr:cNvPr id="6" name="グラフ 5">
          <a:extLst>
            <a:ext uri="{FF2B5EF4-FFF2-40B4-BE49-F238E27FC236}">
              <a16:creationId xmlns:a16="http://schemas.microsoft.com/office/drawing/2014/main" id="{8BD82AA3-3BD4-4759-B376-37D3E35CDD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41411</xdr:colOff>
      <xdr:row>79</xdr:row>
      <xdr:rowOff>8283</xdr:rowOff>
    </xdr:from>
    <xdr:to>
      <xdr:col>22</xdr:col>
      <xdr:colOff>429337</xdr:colOff>
      <xdr:row>90</xdr:row>
      <xdr:rowOff>171451</xdr:rowOff>
    </xdr:to>
    <xdr:graphicFrame macro="">
      <xdr:nvGraphicFramePr>
        <xdr:cNvPr id="7" name="グラフ 6">
          <a:extLst>
            <a:ext uri="{FF2B5EF4-FFF2-40B4-BE49-F238E27FC236}">
              <a16:creationId xmlns:a16="http://schemas.microsoft.com/office/drawing/2014/main" id="{440835D2-574C-4170-9C0F-9AFBFF0F03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41411</xdr:colOff>
      <xdr:row>94</xdr:row>
      <xdr:rowOff>8283</xdr:rowOff>
    </xdr:from>
    <xdr:to>
      <xdr:col>22</xdr:col>
      <xdr:colOff>429337</xdr:colOff>
      <xdr:row>105</xdr:row>
      <xdr:rowOff>171451</xdr:rowOff>
    </xdr:to>
    <xdr:graphicFrame macro="">
      <xdr:nvGraphicFramePr>
        <xdr:cNvPr id="8" name="グラフ 7">
          <a:extLst>
            <a:ext uri="{FF2B5EF4-FFF2-40B4-BE49-F238E27FC236}">
              <a16:creationId xmlns:a16="http://schemas.microsoft.com/office/drawing/2014/main" id="{545F5468-04E2-45C6-A225-FB9327E287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41411</xdr:colOff>
      <xdr:row>109</xdr:row>
      <xdr:rowOff>8283</xdr:rowOff>
    </xdr:from>
    <xdr:to>
      <xdr:col>22</xdr:col>
      <xdr:colOff>429337</xdr:colOff>
      <xdr:row>120</xdr:row>
      <xdr:rowOff>171451</xdr:rowOff>
    </xdr:to>
    <xdr:graphicFrame macro="">
      <xdr:nvGraphicFramePr>
        <xdr:cNvPr id="9" name="グラフ 8">
          <a:extLst>
            <a:ext uri="{FF2B5EF4-FFF2-40B4-BE49-F238E27FC236}">
              <a16:creationId xmlns:a16="http://schemas.microsoft.com/office/drawing/2014/main" id="{266CB9D9-93FC-41B3-8A2D-178F148865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41411</xdr:colOff>
      <xdr:row>124</xdr:row>
      <xdr:rowOff>8283</xdr:rowOff>
    </xdr:from>
    <xdr:to>
      <xdr:col>22</xdr:col>
      <xdr:colOff>429337</xdr:colOff>
      <xdr:row>135</xdr:row>
      <xdr:rowOff>171451</xdr:rowOff>
    </xdr:to>
    <xdr:graphicFrame macro="">
      <xdr:nvGraphicFramePr>
        <xdr:cNvPr id="10" name="グラフ 9">
          <a:extLst>
            <a:ext uri="{FF2B5EF4-FFF2-40B4-BE49-F238E27FC236}">
              <a16:creationId xmlns:a16="http://schemas.microsoft.com/office/drawing/2014/main" id="{A675A6E7-E87F-4738-A6D5-95EBFF990C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18</xdr:col>
      <xdr:colOff>41411</xdr:colOff>
      <xdr:row>139</xdr:row>
      <xdr:rowOff>8283</xdr:rowOff>
    </xdr:from>
    <xdr:to>
      <xdr:col>22</xdr:col>
      <xdr:colOff>429337</xdr:colOff>
      <xdr:row>150</xdr:row>
      <xdr:rowOff>171451</xdr:rowOff>
    </xdr:to>
    <xdr:graphicFrame macro="">
      <xdr:nvGraphicFramePr>
        <xdr:cNvPr id="11" name="グラフ 10">
          <a:extLst>
            <a:ext uri="{FF2B5EF4-FFF2-40B4-BE49-F238E27FC236}">
              <a16:creationId xmlns:a16="http://schemas.microsoft.com/office/drawing/2014/main" id="{0DA1CC78-D774-42A7-BFBA-49617FCCA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41411</xdr:colOff>
      <xdr:row>154</xdr:row>
      <xdr:rowOff>8283</xdr:rowOff>
    </xdr:from>
    <xdr:to>
      <xdr:col>22</xdr:col>
      <xdr:colOff>429337</xdr:colOff>
      <xdr:row>165</xdr:row>
      <xdr:rowOff>171451</xdr:rowOff>
    </xdr:to>
    <xdr:graphicFrame macro="">
      <xdr:nvGraphicFramePr>
        <xdr:cNvPr id="12" name="グラフ 11">
          <a:extLst>
            <a:ext uri="{FF2B5EF4-FFF2-40B4-BE49-F238E27FC236}">
              <a16:creationId xmlns:a16="http://schemas.microsoft.com/office/drawing/2014/main" id="{D5EADF8B-88F4-491E-A204-B5A4B25DAB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18</xdr:col>
      <xdr:colOff>41411</xdr:colOff>
      <xdr:row>169</xdr:row>
      <xdr:rowOff>8283</xdr:rowOff>
    </xdr:from>
    <xdr:to>
      <xdr:col>22</xdr:col>
      <xdr:colOff>429337</xdr:colOff>
      <xdr:row>180</xdr:row>
      <xdr:rowOff>171451</xdr:rowOff>
    </xdr:to>
    <xdr:graphicFrame macro="">
      <xdr:nvGraphicFramePr>
        <xdr:cNvPr id="13" name="グラフ 12">
          <a:extLst>
            <a:ext uri="{FF2B5EF4-FFF2-40B4-BE49-F238E27FC236}">
              <a16:creationId xmlns:a16="http://schemas.microsoft.com/office/drawing/2014/main" id="{8D1E5B99-23CF-4EF3-B2E6-7DD41952EA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18</xdr:col>
      <xdr:colOff>41411</xdr:colOff>
      <xdr:row>184</xdr:row>
      <xdr:rowOff>8283</xdr:rowOff>
    </xdr:from>
    <xdr:to>
      <xdr:col>22</xdr:col>
      <xdr:colOff>429337</xdr:colOff>
      <xdr:row>195</xdr:row>
      <xdr:rowOff>171451</xdr:rowOff>
    </xdr:to>
    <xdr:graphicFrame macro="">
      <xdr:nvGraphicFramePr>
        <xdr:cNvPr id="14" name="グラフ 13">
          <a:extLst>
            <a:ext uri="{FF2B5EF4-FFF2-40B4-BE49-F238E27FC236}">
              <a16:creationId xmlns:a16="http://schemas.microsoft.com/office/drawing/2014/main" id="{FDA2A2DC-F00C-465D-A331-9791FB9EBF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18</xdr:col>
      <xdr:colOff>41411</xdr:colOff>
      <xdr:row>199</xdr:row>
      <xdr:rowOff>8283</xdr:rowOff>
    </xdr:from>
    <xdr:to>
      <xdr:col>22</xdr:col>
      <xdr:colOff>429337</xdr:colOff>
      <xdr:row>210</xdr:row>
      <xdr:rowOff>171451</xdr:rowOff>
    </xdr:to>
    <xdr:graphicFrame macro="">
      <xdr:nvGraphicFramePr>
        <xdr:cNvPr id="15" name="グラフ 14">
          <a:extLst>
            <a:ext uri="{FF2B5EF4-FFF2-40B4-BE49-F238E27FC236}">
              <a16:creationId xmlns:a16="http://schemas.microsoft.com/office/drawing/2014/main" id="{50A43C66-2159-4DF1-827A-7090DA590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18</xdr:col>
      <xdr:colOff>41411</xdr:colOff>
      <xdr:row>214</xdr:row>
      <xdr:rowOff>8283</xdr:rowOff>
    </xdr:from>
    <xdr:to>
      <xdr:col>22</xdr:col>
      <xdr:colOff>429337</xdr:colOff>
      <xdr:row>225</xdr:row>
      <xdr:rowOff>171451</xdr:rowOff>
    </xdr:to>
    <xdr:graphicFrame macro="">
      <xdr:nvGraphicFramePr>
        <xdr:cNvPr id="16" name="グラフ 15">
          <a:extLst>
            <a:ext uri="{FF2B5EF4-FFF2-40B4-BE49-F238E27FC236}">
              <a16:creationId xmlns:a16="http://schemas.microsoft.com/office/drawing/2014/main" id="{3FB34A8B-1B8F-4AB0-99B2-62039AE307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18</xdr:col>
      <xdr:colOff>41411</xdr:colOff>
      <xdr:row>229</xdr:row>
      <xdr:rowOff>8283</xdr:rowOff>
    </xdr:from>
    <xdr:to>
      <xdr:col>22</xdr:col>
      <xdr:colOff>429337</xdr:colOff>
      <xdr:row>240</xdr:row>
      <xdr:rowOff>171451</xdr:rowOff>
    </xdr:to>
    <xdr:graphicFrame macro="">
      <xdr:nvGraphicFramePr>
        <xdr:cNvPr id="17" name="グラフ 16">
          <a:extLst>
            <a:ext uri="{FF2B5EF4-FFF2-40B4-BE49-F238E27FC236}">
              <a16:creationId xmlns:a16="http://schemas.microsoft.com/office/drawing/2014/main" id="{22B2E22C-AC0A-4E36-AD76-1EE5A97F90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18</xdr:col>
      <xdr:colOff>41411</xdr:colOff>
      <xdr:row>244</xdr:row>
      <xdr:rowOff>8283</xdr:rowOff>
    </xdr:from>
    <xdr:to>
      <xdr:col>22</xdr:col>
      <xdr:colOff>429337</xdr:colOff>
      <xdr:row>255</xdr:row>
      <xdr:rowOff>171451</xdr:rowOff>
    </xdr:to>
    <xdr:graphicFrame macro="">
      <xdr:nvGraphicFramePr>
        <xdr:cNvPr id="18" name="グラフ 17">
          <a:extLst>
            <a:ext uri="{FF2B5EF4-FFF2-40B4-BE49-F238E27FC236}">
              <a16:creationId xmlns:a16="http://schemas.microsoft.com/office/drawing/2014/main" id="{0F1313DE-AB7B-4156-8134-F48A0FA2B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18</xdr:col>
      <xdr:colOff>41411</xdr:colOff>
      <xdr:row>259</xdr:row>
      <xdr:rowOff>8283</xdr:rowOff>
    </xdr:from>
    <xdr:to>
      <xdr:col>22</xdr:col>
      <xdr:colOff>429337</xdr:colOff>
      <xdr:row>270</xdr:row>
      <xdr:rowOff>171451</xdr:rowOff>
    </xdr:to>
    <xdr:graphicFrame macro="">
      <xdr:nvGraphicFramePr>
        <xdr:cNvPr id="19" name="グラフ 18">
          <a:extLst>
            <a:ext uri="{FF2B5EF4-FFF2-40B4-BE49-F238E27FC236}">
              <a16:creationId xmlns:a16="http://schemas.microsoft.com/office/drawing/2014/main" id="{8D09C81D-32E9-44B5-A289-E81B995431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18</xdr:col>
      <xdr:colOff>41411</xdr:colOff>
      <xdr:row>274</xdr:row>
      <xdr:rowOff>8283</xdr:rowOff>
    </xdr:from>
    <xdr:to>
      <xdr:col>22</xdr:col>
      <xdr:colOff>429337</xdr:colOff>
      <xdr:row>285</xdr:row>
      <xdr:rowOff>171451</xdr:rowOff>
    </xdr:to>
    <xdr:graphicFrame macro="">
      <xdr:nvGraphicFramePr>
        <xdr:cNvPr id="20" name="グラフ 19">
          <a:extLst>
            <a:ext uri="{FF2B5EF4-FFF2-40B4-BE49-F238E27FC236}">
              <a16:creationId xmlns:a16="http://schemas.microsoft.com/office/drawing/2014/main" id="{558A1304-BC96-43C1-8991-B2412F955B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18</xdr:col>
      <xdr:colOff>41411</xdr:colOff>
      <xdr:row>289</xdr:row>
      <xdr:rowOff>8283</xdr:rowOff>
    </xdr:from>
    <xdr:to>
      <xdr:col>22</xdr:col>
      <xdr:colOff>429337</xdr:colOff>
      <xdr:row>300</xdr:row>
      <xdr:rowOff>171451</xdr:rowOff>
    </xdr:to>
    <xdr:graphicFrame macro="">
      <xdr:nvGraphicFramePr>
        <xdr:cNvPr id="21" name="グラフ 20">
          <a:extLst>
            <a:ext uri="{FF2B5EF4-FFF2-40B4-BE49-F238E27FC236}">
              <a16:creationId xmlns:a16="http://schemas.microsoft.com/office/drawing/2014/main" id="{A7AFCC9D-355D-4AFA-88CE-A6B5A7F008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18</xdr:col>
      <xdr:colOff>41411</xdr:colOff>
      <xdr:row>304</xdr:row>
      <xdr:rowOff>8283</xdr:rowOff>
    </xdr:from>
    <xdr:to>
      <xdr:col>22</xdr:col>
      <xdr:colOff>429337</xdr:colOff>
      <xdr:row>315</xdr:row>
      <xdr:rowOff>171451</xdr:rowOff>
    </xdr:to>
    <xdr:graphicFrame macro="">
      <xdr:nvGraphicFramePr>
        <xdr:cNvPr id="22" name="グラフ 21">
          <a:extLst>
            <a:ext uri="{FF2B5EF4-FFF2-40B4-BE49-F238E27FC236}">
              <a16:creationId xmlns:a16="http://schemas.microsoft.com/office/drawing/2014/main" id="{EC0E92AF-496C-4E78-A991-377A3123D2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18</xdr:col>
      <xdr:colOff>41411</xdr:colOff>
      <xdr:row>319</xdr:row>
      <xdr:rowOff>8283</xdr:rowOff>
    </xdr:from>
    <xdr:to>
      <xdr:col>22</xdr:col>
      <xdr:colOff>429337</xdr:colOff>
      <xdr:row>330</xdr:row>
      <xdr:rowOff>171451</xdr:rowOff>
    </xdr:to>
    <xdr:graphicFrame macro="">
      <xdr:nvGraphicFramePr>
        <xdr:cNvPr id="23" name="グラフ 22">
          <a:extLst>
            <a:ext uri="{FF2B5EF4-FFF2-40B4-BE49-F238E27FC236}">
              <a16:creationId xmlns:a16="http://schemas.microsoft.com/office/drawing/2014/main" id="{CB3AEB17-28F3-49BE-ACAD-686E7BBC51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18</xdr:col>
      <xdr:colOff>41411</xdr:colOff>
      <xdr:row>334</xdr:row>
      <xdr:rowOff>8283</xdr:rowOff>
    </xdr:from>
    <xdr:to>
      <xdr:col>22</xdr:col>
      <xdr:colOff>429337</xdr:colOff>
      <xdr:row>345</xdr:row>
      <xdr:rowOff>171451</xdr:rowOff>
    </xdr:to>
    <xdr:graphicFrame macro="">
      <xdr:nvGraphicFramePr>
        <xdr:cNvPr id="24" name="グラフ 23">
          <a:extLst>
            <a:ext uri="{FF2B5EF4-FFF2-40B4-BE49-F238E27FC236}">
              <a16:creationId xmlns:a16="http://schemas.microsoft.com/office/drawing/2014/main" id="{FFEED044-9672-4901-9099-86D6681060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18</xdr:col>
      <xdr:colOff>41411</xdr:colOff>
      <xdr:row>349</xdr:row>
      <xdr:rowOff>8283</xdr:rowOff>
    </xdr:from>
    <xdr:to>
      <xdr:col>22</xdr:col>
      <xdr:colOff>429337</xdr:colOff>
      <xdr:row>360</xdr:row>
      <xdr:rowOff>171451</xdr:rowOff>
    </xdr:to>
    <xdr:graphicFrame macro="">
      <xdr:nvGraphicFramePr>
        <xdr:cNvPr id="25" name="グラフ 24">
          <a:extLst>
            <a:ext uri="{FF2B5EF4-FFF2-40B4-BE49-F238E27FC236}">
              <a16:creationId xmlns:a16="http://schemas.microsoft.com/office/drawing/2014/main" id="{06FD0933-B9A7-49E6-85A5-EE603D445E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18</xdr:col>
      <xdr:colOff>41411</xdr:colOff>
      <xdr:row>364</xdr:row>
      <xdr:rowOff>8283</xdr:rowOff>
    </xdr:from>
    <xdr:to>
      <xdr:col>22</xdr:col>
      <xdr:colOff>429337</xdr:colOff>
      <xdr:row>375</xdr:row>
      <xdr:rowOff>171451</xdr:rowOff>
    </xdr:to>
    <xdr:graphicFrame macro="">
      <xdr:nvGraphicFramePr>
        <xdr:cNvPr id="26" name="グラフ 25">
          <a:extLst>
            <a:ext uri="{FF2B5EF4-FFF2-40B4-BE49-F238E27FC236}">
              <a16:creationId xmlns:a16="http://schemas.microsoft.com/office/drawing/2014/main" id="{C39A39EA-68B6-406D-8EAA-D9AF221A9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18</xdr:col>
      <xdr:colOff>41411</xdr:colOff>
      <xdr:row>379</xdr:row>
      <xdr:rowOff>8283</xdr:rowOff>
    </xdr:from>
    <xdr:to>
      <xdr:col>22</xdr:col>
      <xdr:colOff>429337</xdr:colOff>
      <xdr:row>390</xdr:row>
      <xdr:rowOff>171451</xdr:rowOff>
    </xdr:to>
    <xdr:graphicFrame macro="">
      <xdr:nvGraphicFramePr>
        <xdr:cNvPr id="27" name="グラフ 26">
          <a:extLst>
            <a:ext uri="{FF2B5EF4-FFF2-40B4-BE49-F238E27FC236}">
              <a16:creationId xmlns:a16="http://schemas.microsoft.com/office/drawing/2014/main" id="{7F02068E-F966-4C7F-96F0-9B9B7E530B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18</xdr:col>
      <xdr:colOff>41411</xdr:colOff>
      <xdr:row>394</xdr:row>
      <xdr:rowOff>8283</xdr:rowOff>
    </xdr:from>
    <xdr:to>
      <xdr:col>22</xdr:col>
      <xdr:colOff>429337</xdr:colOff>
      <xdr:row>405</xdr:row>
      <xdr:rowOff>171451</xdr:rowOff>
    </xdr:to>
    <xdr:graphicFrame macro="">
      <xdr:nvGraphicFramePr>
        <xdr:cNvPr id="28" name="グラフ 27">
          <a:extLst>
            <a:ext uri="{FF2B5EF4-FFF2-40B4-BE49-F238E27FC236}">
              <a16:creationId xmlns:a16="http://schemas.microsoft.com/office/drawing/2014/main" id="{9B293FC5-028F-428F-92B9-1417ECE80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18</xdr:col>
      <xdr:colOff>41411</xdr:colOff>
      <xdr:row>409</xdr:row>
      <xdr:rowOff>8283</xdr:rowOff>
    </xdr:from>
    <xdr:to>
      <xdr:col>22</xdr:col>
      <xdr:colOff>429337</xdr:colOff>
      <xdr:row>420</xdr:row>
      <xdr:rowOff>171451</xdr:rowOff>
    </xdr:to>
    <xdr:graphicFrame macro="">
      <xdr:nvGraphicFramePr>
        <xdr:cNvPr id="29" name="グラフ 28">
          <a:extLst>
            <a:ext uri="{FF2B5EF4-FFF2-40B4-BE49-F238E27FC236}">
              <a16:creationId xmlns:a16="http://schemas.microsoft.com/office/drawing/2014/main" id="{A16E98D0-8445-43D0-8DBF-2CBEE4CE00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18</xdr:col>
      <xdr:colOff>41411</xdr:colOff>
      <xdr:row>424</xdr:row>
      <xdr:rowOff>8283</xdr:rowOff>
    </xdr:from>
    <xdr:to>
      <xdr:col>22</xdr:col>
      <xdr:colOff>429337</xdr:colOff>
      <xdr:row>435</xdr:row>
      <xdr:rowOff>171451</xdr:rowOff>
    </xdr:to>
    <xdr:graphicFrame macro="">
      <xdr:nvGraphicFramePr>
        <xdr:cNvPr id="30" name="グラフ 29">
          <a:extLst>
            <a:ext uri="{FF2B5EF4-FFF2-40B4-BE49-F238E27FC236}">
              <a16:creationId xmlns:a16="http://schemas.microsoft.com/office/drawing/2014/main" id="{F39D9EBB-50A8-41EB-89B0-8DF7CF2D81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18</xdr:col>
      <xdr:colOff>41411</xdr:colOff>
      <xdr:row>439</xdr:row>
      <xdr:rowOff>8283</xdr:rowOff>
    </xdr:from>
    <xdr:to>
      <xdr:col>22</xdr:col>
      <xdr:colOff>429337</xdr:colOff>
      <xdr:row>450</xdr:row>
      <xdr:rowOff>171451</xdr:rowOff>
    </xdr:to>
    <xdr:graphicFrame macro="">
      <xdr:nvGraphicFramePr>
        <xdr:cNvPr id="31" name="グラフ 30">
          <a:extLst>
            <a:ext uri="{FF2B5EF4-FFF2-40B4-BE49-F238E27FC236}">
              <a16:creationId xmlns:a16="http://schemas.microsoft.com/office/drawing/2014/main" id="{EBF43A8D-2AA3-40A1-89B3-5FDEBFF86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18</xdr:col>
      <xdr:colOff>41411</xdr:colOff>
      <xdr:row>454</xdr:row>
      <xdr:rowOff>8283</xdr:rowOff>
    </xdr:from>
    <xdr:to>
      <xdr:col>22</xdr:col>
      <xdr:colOff>429337</xdr:colOff>
      <xdr:row>465</xdr:row>
      <xdr:rowOff>171451</xdr:rowOff>
    </xdr:to>
    <xdr:graphicFrame macro="">
      <xdr:nvGraphicFramePr>
        <xdr:cNvPr id="32" name="グラフ 31">
          <a:extLst>
            <a:ext uri="{FF2B5EF4-FFF2-40B4-BE49-F238E27FC236}">
              <a16:creationId xmlns:a16="http://schemas.microsoft.com/office/drawing/2014/main" id="{181B2077-FC67-458B-843D-78B44EF0A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18</xdr:col>
      <xdr:colOff>41411</xdr:colOff>
      <xdr:row>469</xdr:row>
      <xdr:rowOff>8283</xdr:rowOff>
    </xdr:from>
    <xdr:to>
      <xdr:col>22</xdr:col>
      <xdr:colOff>429337</xdr:colOff>
      <xdr:row>480</xdr:row>
      <xdr:rowOff>171451</xdr:rowOff>
    </xdr:to>
    <xdr:graphicFrame macro="">
      <xdr:nvGraphicFramePr>
        <xdr:cNvPr id="33" name="グラフ 32">
          <a:extLst>
            <a:ext uri="{FF2B5EF4-FFF2-40B4-BE49-F238E27FC236}">
              <a16:creationId xmlns:a16="http://schemas.microsoft.com/office/drawing/2014/main" id="{290CA251-015E-4D6E-860F-7B2321A22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18</xdr:col>
      <xdr:colOff>41411</xdr:colOff>
      <xdr:row>484</xdr:row>
      <xdr:rowOff>8283</xdr:rowOff>
    </xdr:from>
    <xdr:to>
      <xdr:col>22</xdr:col>
      <xdr:colOff>429337</xdr:colOff>
      <xdr:row>495</xdr:row>
      <xdr:rowOff>171451</xdr:rowOff>
    </xdr:to>
    <xdr:graphicFrame macro="">
      <xdr:nvGraphicFramePr>
        <xdr:cNvPr id="34" name="グラフ 33">
          <a:extLst>
            <a:ext uri="{FF2B5EF4-FFF2-40B4-BE49-F238E27FC236}">
              <a16:creationId xmlns:a16="http://schemas.microsoft.com/office/drawing/2014/main" id="{9997D5CD-B2E5-4D45-8BD2-7D6DDBAFEF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18</xdr:col>
      <xdr:colOff>41411</xdr:colOff>
      <xdr:row>499</xdr:row>
      <xdr:rowOff>8283</xdr:rowOff>
    </xdr:from>
    <xdr:to>
      <xdr:col>22</xdr:col>
      <xdr:colOff>429337</xdr:colOff>
      <xdr:row>510</xdr:row>
      <xdr:rowOff>171451</xdr:rowOff>
    </xdr:to>
    <xdr:graphicFrame macro="">
      <xdr:nvGraphicFramePr>
        <xdr:cNvPr id="35" name="グラフ 34">
          <a:extLst>
            <a:ext uri="{FF2B5EF4-FFF2-40B4-BE49-F238E27FC236}">
              <a16:creationId xmlns:a16="http://schemas.microsoft.com/office/drawing/2014/main" id="{A2C1233F-9774-45FB-8AAA-2258959648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18</xdr:col>
      <xdr:colOff>41411</xdr:colOff>
      <xdr:row>514</xdr:row>
      <xdr:rowOff>8283</xdr:rowOff>
    </xdr:from>
    <xdr:to>
      <xdr:col>22</xdr:col>
      <xdr:colOff>429337</xdr:colOff>
      <xdr:row>525</xdr:row>
      <xdr:rowOff>171451</xdr:rowOff>
    </xdr:to>
    <xdr:graphicFrame macro="">
      <xdr:nvGraphicFramePr>
        <xdr:cNvPr id="36" name="グラフ 35">
          <a:extLst>
            <a:ext uri="{FF2B5EF4-FFF2-40B4-BE49-F238E27FC236}">
              <a16:creationId xmlns:a16="http://schemas.microsoft.com/office/drawing/2014/main" id="{FB612DD5-69C8-4FF2-98D8-E93AC49E7A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18</xdr:col>
      <xdr:colOff>41411</xdr:colOff>
      <xdr:row>529</xdr:row>
      <xdr:rowOff>8283</xdr:rowOff>
    </xdr:from>
    <xdr:to>
      <xdr:col>22</xdr:col>
      <xdr:colOff>429337</xdr:colOff>
      <xdr:row>540</xdr:row>
      <xdr:rowOff>171451</xdr:rowOff>
    </xdr:to>
    <xdr:graphicFrame macro="">
      <xdr:nvGraphicFramePr>
        <xdr:cNvPr id="37" name="グラフ 36">
          <a:extLst>
            <a:ext uri="{FF2B5EF4-FFF2-40B4-BE49-F238E27FC236}">
              <a16:creationId xmlns:a16="http://schemas.microsoft.com/office/drawing/2014/main" id="{73DAA9B8-4D75-46DA-9D6B-D4C4CFBC70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18</xdr:col>
      <xdr:colOff>41411</xdr:colOff>
      <xdr:row>544</xdr:row>
      <xdr:rowOff>8283</xdr:rowOff>
    </xdr:from>
    <xdr:to>
      <xdr:col>22</xdr:col>
      <xdr:colOff>429337</xdr:colOff>
      <xdr:row>555</xdr:row>
      <xdr:rowOff>171451</xdr:rowOff>
    </xdr:to>
    <xdr:graphicFrame macro="">
      <xdr:nvGraphicFramePr>
        <xdr:cNvPr id="38" name="グラフ 37">
          <a:extLst>
            <a:ext uri="{FF2B5EF4-FFF2-40B4-BE49-F238E27FC236}">
              <a16:creationId xmlns:a16="http://schemas.microsoft.com/office/drawing/2014/main" id="{1AC89D14-D9BC-40D2-9DE2-D09D414FC4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18</xdr:col>
      <xdr:colOff>41411</xdr:colOff>
      <xdr:row>559</xdr:row>
      <xdr:rowOff>8283</xdr:rowOff>
    </xdr:from>
    <xdr:to>
      <xdr:col>22</xdr:col>
      <xdr:colOff>429337</xdr:colOff>
      <xdr:row>570</xdr:row>
      <xdr:rowOff>171451</xdr:rowOff>
    </xdr:to>
    <xdr:graphicFrame macro="">
      <xdr:nvGraphicFramePr>
        <xdr:cNvPr id="39" name="グラフ 38">
          <a:extLst>
            <a:ext uri="{FF2B5EF4-FFF2-40B4-BE49-F238E27FC236}">
              <a16:creationId xmlns:a16="http://schemas.microsoft.com/office/drawing/2014/main" id="{7D93726F-7EFF-45CA-8A1B-71486D13A8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18</xdr:col>
      <xdr:colOff>41411</xdr:colOff>
      <xdr:row>574</xdr:row>
      <xdr:rowOff>8283</xdr:rowOff>
    </xdr:from>
    <xdr:to>
      <xdr:col>22</xdr:col>
      <xdr:colOff>429337</xdr:colOff>
      <xdr:row>585</xdr:row>
      <xdr:rowOff>171451</xdr:rowOff>
    </xdr:to>
    <xdr:graphicFrame macro="">
      <xdr:nvGraphicFramePr>
        <xdr:cNvPr id="40" name="グラフ 39">
          <a:extLst>
            <a:ext uri="{FF2B5EF4-FFF2-40B4-BE49-F238E27FC236}">
              <a16:creationId xmlns:a16="http://schemas.microsoft.com/office/drawing/2014/main" id="{F64E3784-D9C4-4574-AE53-31DDC1771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18</xdr:col>
      <xdr:colOff>41411</xdr:colOff>
      <xdr:row>589</xdr:row>
      <xdr:rowOff>8283</xdr:rowOff>
    </xdr:from>
    <xdr:to>
      <xdr:col>22</xdr:col>
      <xdr:colOff>429337</xdr:colOff>
      <xdr:row>600</xdr:row>
      <xdr:rowOff>171451</xdr:rowOff>
    </xdr:to>
    <xdr:graphicFrame macro="">
      <xdr:nvGraphicFramePr>
        <xdr:cNvPr id="41" name="グラフ 40">
          <a:extLst>
            <a:ext uri="{FF2B5EF4-FFF2-40B4-BE49-F238E27FC236}">
              <a16:creationId xmlns:a16="http://schemas.microsoft.com/office/drawing/2014/main" id="{C99BB51C-415C-4525-9272-8F8D45F0FC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18</xdr:col>
      <xdr:colOff>41411</xdr:colOff>
      <xdr:row>604</xdr:row>
      <xdr:rowOff>8283</xdr:rowOff>
    </xdr:from>
    <xdr:to>
      <xdr:col>22</xdr:col>
      <xdr:colOff>429337</xdr:colOff>
      <xdr:row>615</xdr:row>
      <xdr:rowOff>171451</xdr:rowOff>
    </xdr:to>
    <xdr:graphicFrame macro="">
      <xdr:nvGraphicFramePr>
        <xdr:cNvPr id="42" name="グラフ 41">
          <a:extLst>
            <a:ext uri="{FF2B5EF4-FFF2-40B4-BE49-F238E27FC236}">
              <a16:creationId xmlns:a16="http://schemas.microsoft.com/office/drawing/2014/main" id="{C4B411A1-B191-4C0C-9CDF-56C1ACB0E2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18</xdr:col>
      <xdr:colOff>41411</xdr:colOff>
      <xdr:row>619</xdr:row>
      <xdr:rowOff>8283</xdr:rowOff>
    </xdr:from>
    <xdr:to>
      <xdr:col>22</xdr:col>
      <xdr:colOff>429337</xdr:colOff>
      <xdr:row>630</xdr:row>
      <xdr:rowOff>171451</xdr:rowOff>
    </xdr:to>
    <xdr:graphicFrame macro="">
      <xdr:nvGraphicFramePr>
        <xdr:cNvPr id="43" name="グラフ 42">
          <a:extLst>
            <a:ext uri="{FF2B5EF4-FFF2-40B4-BE49-F238E27FC236}">
              <a16:creationId xmlns:a16="http://schemas.microsoft.com/office/drawing/2014/main" id="{62F140C1-23E6-4129-92CE-4EC4292421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18</xdr:col>
      <xdr:colOff>41411</xdr:colOff>
      <xdr:row>634</xdr:row>
      <xdr:rowOff>8283</xdr:rowOff>
    </xdr:from>
    <xdr:to>
      <xdr:col>22</xdr:col>
      <xdr:colOff>429337</xdr:colOff>
      <xdr:row>645</xdr:row>
      <xdr:rowOff>171451</xdr:rowOff>
    </xdr:to>
    <xdr:graphicFrame macro="">
      <xdr:nvGraphicFramePr>
        <xdr:cNvPr id="44" name="グラフ 43">
          <a:extLst>
            <a:ext uri="{FF2B5EF4-FFF2-40B4-BE49-F238E27FC236}">
              <a16:creationId xmlns:a16="http://schemas.microsoft.com/office/drawing/2014/main" id="{2081650E-A2E7-49CC-9FA1-43DBEBD5B4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18</xdr:col>
      <xdr:colOff>41411</xdr:colOff>
      <xdr:row>649</xdr:row>
      <xdr:rowOff>8283</xdr:rowOff>
    </xdr:from>
    <xdr:to>
      <xdr:col>22</xdr:col>
      <xdr:colOff>429337</xdr:colOff>
      <xdr:row>660</xdr:row>
      <xdr:rowOff>171451</xdr:rowOff>
    </xdr:to>
    <xdr:graphicFrame macro="">
      <xdr:nvGraphicFramePr>
        <xdr:cNvPr id="45" name="グラフ 44">
          <a:extLst>
            <a:ext uri="{FF2B5EF4-FFF2-40B4-BE49-F238E27FC236}">
              <a16:creationId xmlns:a16="http://schemas.microsoft.com/office/drawing/2014/main" id="{8C9C84C6-5F08-4F67-B989-B1950AB4B2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18</xdr:col>
      <xdr:colOff>41411</xdr:colOff>
      <xdr:row>664</xdr:row>
      <xdr:rowOff>8283</xdr:rowOff>
    </xdr:from>
    <xdr:to>
      <xdr:col>22</xdr:col>
      <xdr:colOff>429337</xdr:colOff>
      <xdr:row>675</xdr:row>
      <xdr:rowOff>171451</xdr:rowOff>
    </xdr:to>
    <xdr:graphicFrame macro="">
      <xdr:nvGraphicFramePr>
        <xdr:cNvPr id="46" name="グラフ 45">
          <a:extLst>
            <a:ext uri="{FF2B5EF4-FFF2-40B4-BE49-F238E27FC236}">
              <a16:creationId xmlns:a16="http://schemas.microsoft.com/office/drawing/2014/main" id="{894FF3F9-F799-41E2-BC3F-53FE847A8B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18</xdr:col>
      <xdr:colOff>41411</xdr:colOff>
      <xdr:row>679</xdr:row>
      <xdr:rowOff>8283</xdr:rowOff>
    </xdr:from>
    <xdr:to>
      <xdr:col>22</xdr:col>
      <xdr:colOff>429337</xdr:colOff>
      <xdr:row>690</xdr:row>
      <xdr:rowOff>171451</xdr:rowOff>
    </xdr:to>
    <xdr:graphicFrame macro="">
      <xdr:nvGraphicFramePr>
        <xdr:cNvPr id="47" name="グラフ 46">
          <a:extLst>
            <a:ext uri="{FF2B5EF4-FFF2-40B4-BE49-F238E27FC236}">
              <a16:creationId xmlns:a16="http://schemas.microsoft.com/office/drawing/2014/main" id="{2C5857C6-6134-4716-AC74-F446B136E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18</xdr:col>
      <xdr:colOff>41411</xdr:colOff>
      <xdr:row>694</xdr:row>
      <xdr:rowOff>8283</xdr:rowOff>
    </xdr:from>
    <xdr:to>
      <xdr:col>22</xdr:col>
      <xdr:colOff>429337</xdr:colOff>
      <xdr:row>705</xdr:row>
      <xdr:rowOff>171451</xdr:rowOff>
    </xdr:to>
    <xdr:graphicFrame macro="">
      <xdr:nvGraphicFramePr>
        <xdr:cNvPr id="48" name="グラフ 47">
          <a:extLst>
            <a:ext uri="{FF2B5EF4-FFF2-40B4-BE49-F238E27FC236}">
              <a16:creationId xmlns:a16="http://schemas.microsoft.com/office/drawing/2014/main" id="{D67E262E-49C8-4261-A63A-37071FF633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18</xdr:col>
      <xdr:colOff>41411</xdr:colOff>
      <xdr:row>709</xdr:row>
      <xdr:rowOff>8283</xdr:rowOff>
    </xdr:from>
    <xdr:to>
      <xdr:col>22</xdr:col>
      <xdr:colOff>429337</xdr:colOff>
      <xdr:row>720</xdr:row>
      <xdr:rowOff>171451</xdr:rowOff>
    </xdr:to>
    <xdr:graphicFrame macro="">
      <xdr:nvGraphicFramePr>
        <xdr:cNvPr id="49" name="グラフ 48">
          <a:extLst>
            <a:ext uri="{FF2B5EF4-FFF2-40B4-BE49-F238E27FC236}">
              <a16:creationId xmlns:a16="http://schemas.microsoft.com/office/drawing/2014/main" id="{58B545CC-0D25-4FA4-BCFE-7C52459FE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1.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2.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3.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4.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5.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6.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7.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8.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0.67712</cdr:x>
      <cdr:y>0.05246</cdr:y>
    </cdr:from>
    <cdr:to>
      <cdr:x>0.67712</cdr:x>
      <cdr:y>0.9914</cdr:y>
    </cdr:to>
    <cdr:cxnSp macro="">
      <cdr:nvCxnSpPr>
        <cdr:cNvPr id="3" name="直線コネクタ 2">
          <a:extLst xmlns:a="http://schemas.openxmlformats.org/drawingml/2006/main">
            <a:ext uri="{FF2B5EF4-FFF2-40B4-BE49-F238E27FC236}">
              <a16:creationId xmlns:a16="http://schemas.microsoft.com/office/drawing/2014/main" id="{8E4FE951-E250-4B38-8642-1EC3C0D019B9}"/>
            </a:ext>
          </a:extLst>
        </cdr:cNvPr>
        <cdr:cNvCxnSpPr/>
      </cdr:nvCxnSpPr>
      <cdr:spPr>
        <a:xfrm xmlns:a="http://schemas.openxmlformats.org/drawingml/2006/main">
          <a:off x="2205120" y="120100"/>
          <a:ext cx="0" cy="2149573"/>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0.10963</cdr:x>
      <cdr:y>0.05246</cdr:y>
    </cdr:from>
    <cdr:to>
      <cdr:x>0.10963</cdr:x>
      <cdr:y>0.9914</cdr:y>
    </cdr:to>
    <cdr:cxnSp macro="">
      <cdr:nvCxnSpPr>
        <cdr:cNvPr id="2" name="直線コネクタ 1">
          <a:extLst xmlns:a="http://schemas.openxmlformats.org/drawingml/2006/main">
            <a:ext uri="{FF2B5EF4-FFF2-40B4-BE49-F238E27FC236}">
              <a16:creationId xmlns:a16="http://schemas.microsoft.com/office/drawing/2014/main" id="{7B56DD84-CA2D-F97D-5BFE-B30D683A51C6}"/>
            </a:ext>
          </a:extLst>
        </cdr:cNvPr>
        <cdr:cNvCxnSpPr/>
      </cdr:nvCxnSpPr>
      <cdr:spPr>
        <a:xfrm xmlns:a="http://schemas.openxmlformats.org/drawingml/2006/main">
          <a:off x="357013" y="120100"/>
          <a:ext cx="0" cy="2149573"/>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0.77337</cdr:x>
      <cdr:y>0.05246</cdr:y>
    </cdr:from>
    <cdr:to>
      <cdr:x>0.77337</cdr:x>
      <cdr:y>0.9914</cdr:y>
    </cdr:to>
    <cdr:cxnSp macro="">
      <cdr:nvCxnSpPr>
        <cdr:cNvPr id="4" name="直線コネクタ 3">
          <a:extLst xmlns:a="http://schemas.openxmlformats.org/drawingml/2006/main">
            <a:ext uri="{FF2B5EF4-FFF2-40B4-BE49-F238E27FC236}">
              <a16:creationId xmlns:a16="http://schemas.microsoft.com/office/drawing/2014/main" id="{67629F3C-B8D0-9680-A30C-AB80367B42C3}"/>
            </a:ext>
          </a:extLst>
        </cdr:cNvPr>
        <cdr:cNvCxnSpPr/>
      </cdr:nvCxnSpPr>
      <cdr:spPr>
        <a:xfrm xmlns:a="http://schemas.openxmlformats.org/drawingml/2006/main">
          <a:off x="2518590" y="120100"/>
          <a:ext cx="0" cy="2149573"/>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0.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1.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2.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3.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4.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5.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6.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7.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8.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9.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0.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1.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2.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3.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4.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5.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6.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7.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8.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9.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0.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1.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2.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3.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4.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5.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6.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7.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8.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9.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6.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7.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8.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9.xml><?xml version="1.0" encoding="utf-8"?>
<c:userShapes xmlns:c="http://schemas.openxmlformats.org/drawingml/2006/chart">
  <cdr:relSizeAnchor xmlns:cdr="http://schemas.openxmlformats.org/drawingml/2006/chartDrawing">
    <cdr:from>
      <cdr:x>0.67746</cdr:x>
      <cdr:y>0.06106</cdr:y>
    </cdr:from>
    <cdr:to>
      <cdr:x>0.67746</cdr:x>
      <cdr:y>1</cdr:y>
    </cdr:to>
    <cdr:cxnSp macro="">
      <cdr:nvCxnSpPr>
        <cdr:cNvPr id="2" name="直線コネクタ 1">
          <a:extLst xmlns:a="http://schemas.openxmlformats.org/drawingml/2006/main">
            <a:ext uri="{FF2B5EF4-FFF2-40B4-BE49-F238E27FC236}">
              <a16:creationId xmlns:a16="http://schemas.microsoft.com/office/drawing/2014/main" id="{E15BDA23-8DD1-F5AD-FE11-9E27D9371BAB}"/>
            </a:ext>
          </a:extLst>
        </cdr:cNvPr>
        <cdr:cNvCxnSpPr/>
      </cdr:nvCxnSpPr>
      <cdr:spPr>
        <a:xfrm xmlns:a="http://schemas.openxmlformats.org/drawingml/2006/main">
          <a:off x="2206227"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0.10998</cdr:x>
      <cdr:y>0.06106</cdr:y>
    </cdr:from>
    <cdr:to>
      <cdr:x>0.10998</cdr:x>
      <cdr:y>1</cdr:y>
    </cdr:to>
    <cdr:cxnSp macro="">
      <cdr:nvCxnSpPr>
        <cdr:cNvPr id="4" name="直線コネクタ 3">
          <a:extLst xmlns:a="http://schemas.openxmlformats.org/drawingml/2006/main">
            <a:ext uri="{FF2B5EF4-FFF2-40B4-BE49-F238E27FC236}">
              <a16:creationId xmlns:a16="http://schemas.microsoft.com/office/drawing/2014/main" id="{E44A497E-8FC4-935C-5501-C54910366121}"/>
            </a:ext>
          </a:extLst>
        </cdr:cNvPr>
        <cdr:cNvCxnSpPr/>
      </cdr:nvCxnSpPr>
      <cdr:spPr>
        <a:xfrm xmlns:a="http://schemas.openxmlformats.org/drawingml/2006/main">
          <a:off x="358153" y="139967"/>
          <a:ext cx="0" cy="2152319"/>
        </a:xfrm>
        <a:prstGeom xmlns:a="http://schemas.openxmlformats.org/drawingml/2006/main" prst="line">
          <a:avLst/>
        </a:prstGeom>
        <a:ln xmlns:a="http://schemas.openxmlformats.org/drawingml/2006/main" w="127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0.77027</cdr:x>
      <cdr:y>0.06106</cdr:y>
    </cdr:from>
    <cdr:to>
      <cdr:x>0.77027</cdr:x>
      <cdr:y>1</cdr:y>
    </cdr:to>
    <cdr:cxnSp macro="">
      <cdr:nvCxnSpPr>
        <cdr:cNvPr id="5" name="直線コネクタ 4">
          <a:extLst xmlns:a="http://schemas.openxmlformats.org/drawingml/2006/main">
            <a:ext uri="{FF2B5EF4-FFF2-40B4-BE49-F238E27FC236}">
              <a16:creationId xmlns:a16="http://schemas.microsoft.com/office/drawing/2014/main" id="{45FEFED5-B550-E615-A806-C974DA46AB48}"/>
            </a:ext>
          </a:extLst>
        </cdr:cNvPr>
        <cdr:cNvCxnSpPr/>
      </cdr:nvCxnSpPr>
      <cdr:spPr>
        <a:xfrm xmlns:a="http://schemas.openxmlformats.org/drawingml/2006/main">
          <a:off x="2508492" y="139967"/>
          <a:ext cx="0" cy="2152319"/>
        </a:xfrm>
        <a:prstGeom xmlns:a="http://schemas.openxmlformats.org/drawingml/2006/main" prst="line">
          <a:avLst/>
        </a:prstGeom>
        <a:ln xmlns:a="http://schemas.openxmlformats.org/drawingml/2006/main" w="9525">
          <a:solidFill>
            <a:schemeClr val="tx1"/>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1B110-70BB-4CFB-A275-193109075F05}">
  <sheetPr codeName="Sheet9">
    <tabColor rgb="FFFFC000"/>
  </sheetPr>
  <dimension ref="A1:X722"/>
  <sheetViews>
    <sheetView tabSelected="1" view="pageBreakPreview" zoomScale="85" zoomScaleNormal="100" zoomScaleSheetLayoutView="85" workbookViewId="0">
      <pane ySplit="2" topLeftCell="A3" activePane="bottomLeft" state="frozen"/>
      <selection activeCell="F15" sqref="F15:K15"/>
      <selection pane="bottomLeft" activeCell="C1" sqref="C1"/>
    </sheetView>
  </sheetViews>
  <sheetFormatPr defaultRowHeight="13.5" x14ac:dyDescent="0.15"/>
  <cols>
    <col min="1" max="2" width="4.875" style="1" customWidth="1"/>
    <col min="3" max="3" width="2.375" style="1" customWidth="1"/>
    <col min="4" max="4" width="1.875" style="1" customWidth="1"/>
    <col min="5" max="5" width="11.875" style="1" customWidth="1"/>
    <col min="6" max="18" width="5.625" style="1" customWidth="1"/>
    <col min="19" max="22" width="9.375" style="1" customWidth="1"/>
    <col min="23" max="23" width="6" style="1" customWidth="1"/>
    <col min="24" max="24" width="7.875" style="1" customWidth="1"/>
    <col min="25" max="16384" width="9" style="1"/>
  </cols>
  <sheetData>
    <row r="1" spans="1:24" ht="14.25" thickBot="1" x14ac:dyDescent="0.2">
      <c r="C1" s="1" t="s">
        <v>82</v>
      </c>
      <c r="Q1" s="2"/>
      <c r="S1" s="3"/>
      <c r="V1" s="4" t="s">
        <v>0</v>
      </c>
    </row>
    <row r="2" spans="1:24" s="5" customFormat="1" ht="42" customHeight="1" x14ac:dyDescent="0.15">
      <c r="C2" s="81" t="s">
        <v>1</v>
      </c>
      <c r="D2" s="82"/>
      <c r="E2" s="82"/>
      <c r="F2" s="82"/>
      <c r="G2" s="82"/>
      <c r="H2" s="82"/>
      <c r="I2" s="82"/>
      <c r="J2" s="82"/>
      <c r="K2" s="82"/>
      <c r="L2" s="82"/>
      <c r="M2" s="82"/>
      <c r="N2" s="82"/>
      <c r="O2" s="82"/>
      <c r="P2" s="82"/>
      <c r="Q2" s="82"/>
      <c r="R2" s="82"/>
      <c r="S2" s="82"/>
      <c r="T2" s="82"/>
      <c r="U2" s="82"/>
      <c r="V2" s="82"/>
      <c r="W2" s="82"/>
    </row>
    <row r="3" spans="1:24" x14ac:dyDescent="0.15">
      <c r="A3" s="6">
        <v>0</v>
      </c>
      <c r="B3" s="6"/>
      <c r="C3" s="83">
        <f>A3</f>
        <v>0</v>
      </c>
      <c r="D3" s="83"/>
      <c r="S3" s="1" t="str">
        <f>"（"&amp;F5&amp;"　"&amp;H5&amp;"）"</f>
        <v>（0　全国）</v>
      </c>
      <c r="X3" s="1" t="str">
        <f>TEXT(F5,"0?")&amp;H5</f>
        <v>0 全国</v>
      </c>
    </row>
    <row r="4" spans="1:24" ht="14.25" thickBot="1" x14ac:dyDescent="0.2">
      <c r="A4" s="6">
        <v>0</v>
      </c>
      <c r="B4" s="6"/>
      <c r="C4" s="1" t="s">
        <v>2</v>
      </c>
      <c r="X4" s="1" t="str">
        <f>X3</f>
        <v>0 全国</v>
      </c>
    </row>
    <row r="5" spans="1:24" x14ac:dyDescent="0.15">
      <c r="A5" s="6">
        <v>0</v>
      </c>
      <c r="B5" s="6"/>
      <c r="D5" s="84" t="s">
        <v>3</v>
      </c>
      <c r="E5" s="85"/>
      <c r="F5" s="88">
        <v>0</v>
      </c>
      <c r="G5" s="89"/>
      <c r="H5" s="89" t="s">
        <v>4</v>
      </c>
      <c r="I5" s="92"/>
      <c r="J5" s="7"/>
      <c r="K5" s="7"/>
      <c r="L5" s="7"/>
      <c r="O5" s="8"/>
      <c r="X5" s="1" t="str">
        <f t="shared" ref="X5:X17" si="0">X4</f>
        <v>0 全国</v>
      </c>
    </row>
    <row r="6" spans="1:24" x14ac:dyDescent="0.15">
      <c r="A6" s="6">
        <v>0</v>
      </c>
      <c r="B6" s="6"/>
      <c r="D6" s="86"/>
      <c r="E6" s="87"/>
      <c r="F6" s="90"/>
      <c r="G6" s="91"/>
      <c r="H6" s="91"/>
      <c r="I6" s="93"/>
      <c r="J6" s="7"/>
      <c r="K6" s="7"/>
      <c r="L6" s="7"/>
      <c r="O6" s="8"/>
      <c r="X6" s="1" t="str">
        <f t="shared" si="0"/>
        <v>0 全国</v>
      </c>
    </row>
    <row r="7" spans="1:24" x14ac:dyDescent="0.15">
      <c r="A7" s="6">
        <v>0</v>
      </c>
      <c r="B7" s="6"/>
      <c r="D7" s="94" t="s">
        <v>5</v>
      </c>
      <c r="E7" s="95"/>
      <c r="F7" s="96">
        <v>12614.609899999999</v>
      </c>
      <c r="G7" s="97"/>
      <c r="H7" s="97"/>
      <c r="I7" s="98"/>
      <c r="J7" s="9"/>
      <c r="K7" s="9"/>
      <c r="L7" s="9"/>
      <c r="N7" s="10"/>
      <c r="O7" s="9"/>
      <c r="X7" s="1" t="str">
        <f t="shared" si="0"/>
        <v>0 全国</v>
      </c>
    </row>
    <row r="8" spans="1:24" ht="14.25" thickBot="1" x14ac:dyDescent="0.2">
      <c r="A8" s="6">
        <v>0</v>
      </c>
      <c r="B8" s="6"/>
      <c r="D8" s="99" t="s">
        <v>6</v>
      </c>
      <c r="E8" s="100"/>
      <c r="F8" s="101">
        <v>372952.85999999958</v>
      </c>
      <c r="G8" s="102"/>
      <c r="H8" s="102"/>
      <c r="I8" s="103"/>
      <c r="J8" s="11"/>
      <c r="K8" s="11"/>
      <c r="L8" s="11"/>
      <c r="N8" s="12"/>
      <c r="P8" s="13"/>
      <c r="Q8" s="13"/>
      <c r="X8" s="1" t="str">
        <f t="shared" si="0"/>
        <v>0 全国</v>
      </c>
    </row>
    <row r="9" spans="1:24" ht="14.25" thickBot="1" x14ac:dyDescent="0.2">
      <c r="A9" s="6">
        <v>0</v>
      </c>
      <c r="B9" s="6"/>
      <c r="C9" s="1" t="s">
        <v>7</v>
      </c>
      <c r="X9" s="1" t="str">
        <f t="shared" si="0"/>
        <v>0 全国</v>
      </c>
    </row>
    <row r="10" spans="1:24" x14ac:dyDescent="0.15">
      <c r="A10" s="6">
        <v>0</v>
      </c>
      <c r="B10" s="6"/>
      <c r="D10" s="14"/>
      <c r="E10" s="15"/>
      <c r="F10" s="104" t="s">
        <v>8</v>
      </c>
      <c r="G10" s="78"/>
      <c r="H10" s="16" t="s">
        <v>9</v>
      </c>
      <c r="I10" s="16" t="s">
        <v>10</v>
      </c>
      <c r="J10" s="16" t="s">
        <v>11</v>
      </c>
      <c r="K10" s="16" t="s">
        <v>12</v>
      </c>
      <c r="L10" s="16" t="s">
        <v>13</v>
      </c>
      <c r="M10" s="77" t="s">
        <v>14</v>
      </c>
      <c r="N10" s="78"/>
      <c r="O10" s="78"/>
      <c r="P10" s="77" t="s">
        <v>15</v>
      </c>
      <c r="Q10" s="78"/>
      <c r="R10" s="79"/>
      <c r="X10" s="1" t="str">
        <f t="shared" si="0"/>
        <v>0 全国</v>
      </c>
    </row>
    <row r="11" spans="1:24" ht="32.25" thickBot="1" x14ac:dyDescent="0.2">
      <c r="A11" s="6">
        <v>0</v>
      </c>
      <c r="B11" s="6"/>
      <c r="D11" s="17"/>
      <c r="E11" s="18"/>
      <c r="F11" s="19" t="s">
        <v>16</v>
      </c>
      <c r="G11" s="20" t="s">
        <v>17</v>
      </c>
      <c r="H11" s="21" t="s">
        <v>18</v>
      </c>
      <c r="I11" s="21" t="s">
        <v>19</v>
      </c>
      <c r="J11" s="21" t="s">
        <v>20</v>
      </c>
      <c r="K11" s="21" t="s">
        <v>21</v>
      </c>
      <c r="L11" s="21" t="s">
        <v>22</v>
      </c>
      <c r="M11" s="22" t="s">
        <v>23</v>
      </c>
      <c r="N11" s="23" t="s">
        <v>24</v>
      </c>
      <c r="O11" s="24" t="s">
        <v>25</v>
      </c>
      <c r="P11" s="25" t="s">
        <v>26</v>
      </c>
      <c r="Q11" s="23" t="s">
        <v>27</v>
      </c>
      <c r="R11" s="26" t="s">
        <v>28</v>
      </c>
      <c r="X11" s="1" t="str">
        <f t="shared" si="0"/>
        <v>0 全国</v>
      </c>
    </row>
    <row r="12" spans="1:24" ht="14.25" thickTop="1" x14ac:dyDescent="0.15">
      <c r="A12" s="6">
        <v>0</v>
      </c>
      <c r="B12" s="6"/>
      <c r="D12" s="27"/>
      <c r="E12" s="28" t="s">
        <v>29</v>
      </c>
      <c r="F12" s="29">
        <f>SUM(F13:F16)</f>
        <v>1250751</v>
      </c>
      <c r="G12" s="30">
        <f>IFERROR(F12/Q12,"-")</f>
        <v>1.0503266233967994</v>
      </c>
      <c r="H12" s="31">
        <f t="shared" ref="H12:M12" si="1">SUM(H13:H16)</f>
        <v>1252700</v>
      </c>
      <c r="I12" s="31">
        <f t="shared" si="1"/>
        <v>1232586</v>
      </c>
      <c r="J12" s="31">
        <f t="shared" si="1"/>
        <v>1208850</v>
      </c>
      <c r="K12" s="31">
        <f t="shared" si="1"/>
        <v>1209557</v>
      </c>
      <c r="L12" s="31">
        <f t="shared" si="1"/>
        <v>1198648</v>
      </c>
      <c r="M12" s="32">
        <f t="shared" si="1"/>
        <v>1191689</v>
      </c>
      <c r="N12" s="33">
        <f>IFERROR(M12/F12,"-")</f>
        <v>0.95277877051467474</v>
      </c>
      <c r="O12" s="34">
        <f>M12-F12</f>
        <v>-59062</v>
      </c>
      <c r="P12" s="32">
        <f>SUM(P13:P16)</f>
        <v>1188452</v>
      </c>
      <c r="Q12" s="35">
        <f>SUM(Q13:Q16)</f>
        <v>1190821</v>
      </c>
      <c r="R12" s="36">
        <f>IFERROR(P12/Q12,"-")</f>
        <v>0.99801061620512233</v>
      </c>
      <c r="X12" s="1" t="str">
        <f t="shared" si="0"/>
        <v>0 全国</v>
      </c>
    </row>
    <row r="13" spans="1:24" x14ac:dyDescent="0.15">
      <c r="A13" s="6">
        <v>0</v>
      </c>
      <c r="B13" s="6"/>
      <c r="D13" s="37"/>
      <c r="E13" s="38" t="s">
        <v>30</v>
      </c>
      <c r="F13" s="39">
        <v>169466</v>
      </c>
      <c r="G13" s="40">
        <f>IFERROR(F13/Q13,"-")</f>
        <v>1.2990379824460543</v>
      </c>
      <c r="H13" s="41">
        <v>159612</v>
      </c>
      <c r="I13" s="41">
        <v>158150</v>
      </c>
      <c r="J13" s="41">
        <v>155991</v>
      </c>
      <c r="K13" s="41">
        <v>155243</v>
      </c>
      <c r="L13" s="41">
        <v>157261</v>
      </c>
      <c r="M13" s="42">
        <v>159530</v>
      </c>
      <c r="N13" s="43">
        <f>IFERROR(M13/F13,"-")</f>
        <v>0.94136877013678255</v>
      </c>
      <c r="O13" s="44">
        <f>M13-F13</f>
        <v>-9936</v>
      </c>
      <c r="P13" s="42">
        <v>161997</v>
      </c>
      <c r="Q13" s="45">
        <v>130455</v>
      </c>
      <c r="R13" s="46">
        <f>IFERROR(P13/Q13,"-")</f>
        <v>1.2417845233988731</v>
      </c>
      <c r="X13" s="1" t="str">
        <f t="shared" si="0"/>
        <v>0 全国</v>
      </c>
    </row>
    <row r="14" spans="1:24" x14ac:dyDescent="0.15">
      <c r="A14" s="6">
        <v>0</v>
      </c>
      <c r="B14" s="6"/>
      <c r="D14" s="37"/>
      <c r="E14" s="47" t="s">
        <v>31</v>
      </c>
      <c r="F14" s="48">
        <v>596137</v>
      </c>
      <c r="G14" s="49">
        <f>IFERROR(F14/Q14,"-")</f>
        <v>1.4879914734719144</v>
      </c>
      <c r="H14" s="50">
        <v>570850</v>
      </c>
      <c r="I14" s="50">
        <v>552880</v>
      </c>
      <c r="J14" s="50">
        <v>546798</v>
      </c>
      <c r="K14" s="50">
        <v>549279</v>
      </c>
      <c r="L14" s="50">
        <v>533476</v>
      </c>
      <c r="M14" s="51">
        <v>525400</v>
      </c>
      <c r="N14" s="52">
        <f>IFERROR(M14/F14,"-")</f>
        <v>0.88134103402405828</v>
      </c>
      <c r="O14" s="53">
        <f>M14-F14</f>
        <v>-70737</v>
      </c>
      <c r="P14" s="51">
        <v>518479</v>
      </c>
      <c r="Q14" s="54">
        <v>400632</v>
      </c>
      <c r="R14" s="55">
        <f>IFERROR(P14/Q14,"-")</f>
        <v>1.2941527386728968</v>
      </c>
      <c r="X14" s="1" t="str">
        <f t="shared" si="0"/>
        <v>0 全国</v>
      </c>
    </row>
    <row r="15" spans="1:24" x14ac:dyDescent="0.15">
      <c r="A15" s="6">
        <v>0</v>
      </c>
      <c r="B15" s="6"/>
      <c r="D15" s="37"/>
      <c r="E15" s="47" t="s">
        <v>32</v>
      </c>
      <c r="F15" s="48">
        <v>130481</v>
      </c>
      <c r="G15" s="49">
        <f>IFERROR(F15/Q15,"-")</f>
        <v>0.34772122820762913</v>
      </c>
      <c r="H15" s="50">
        <v>172394</v>
      </c>
      <c r="I15" s="50">
        <v>186285</v>
      </c>
      <c r="J15" s="50">
        <v>189391</v>
      </c>
      <c r="K15" s="50">
        <v>192956</v>
      </c>
      <c r="L15" s="50">
        <v>199495</v>
      </c>
      <c r="M15" s="51">
        <v>203999</v>
      </c>
      <c r="N15" s="52">
        <f>IFERROR(M15/F15,"-")</f>
        <v>1.5634383550095416</v>
      </c>
      <c r="O15" s="53">
        <f>M15-F15</f>
        <v>73518</v>
      </c>
      <c r="P15" s="51">
        <v>211443</v>
      </c>
      <c r="Q15" s="54">
        <v>375246</v>
      </c>
      <c r="R15" s="55">
        <f>IFERROR(P15/Q15,"-")</f>
        <v>0.56347835819702274</v>
      </c>
      <c r="X15" s="1" t="str">
        <f t="shared" si="0"/>
        <v>0 全国</v>
      </c>
    </row>
    <row r="16" spans="1:24" ht="14.25" thickBot="1" x14ac:dyDescent="0.2">
      <c r="A16" s="6">
        <v>0</v>
      </c>
      <c r="B16" s="6"/>
      <c r="D16" s="56"/>
      <c r="E16" s="57" t="s">
        <v>33</v>
      </c>
      <c r="F16" s="58">
        <v>354667</v>
      </c>
      <c r="G16" s="59">
        <f>IFERROR(F16/Q16,"-")</f>
        <v>1.2466852731925424</v>
      </c>
      <c r="H16" s="60">
        <v>349844</v>
      </c>
      <c r="I16" s="60">
        <v>335271</v>
      </c>
      <c r="J16" s="60">
        <v>316670</v>
      </c>
      <c r="K16" s="60">
        <v>312079</v>
      </c>
      <c r="L16" s="60">
        <v>308416</v>
      </c>
      <c r="M16" s="61">
        <v>302760</v>
      </c>
      <c r="N16" s="62">
        <f>IFERROR(M16/F16,"-")</f>
        <v>0.85364581424265573</v>
      </c>
      <c r="O16" s="63">
        <f>M16-F16</f>
        <v>-51907</v>
      </c>
      <c r="P16" s="61">
        <v>296533</v>
      </c>
      <c r="Q16" s="64">
        <v>284488</v>
      </c>
      <c r="R16" s="65">
        <f>IFERROR(P16/Q16,"-")</f>
        <v>1.0423392199319479</v>
      </c>
      <c r="X16" s="1" t="str">
        <f t="shared" si="0"/>
        <v>0 全国</v>
      </c>
    </row>
    <row r="17" spans="1:24" s="5" customFormat="1" x14ac:dyDescent="0.15">
      <c r="A17" s="66">
        <v>0</v>
      </c>
      <c r="B17" s="66"/>
      <c r="D17" s="67"/>
      <c r="E17" s="68" t="s">
        <v>34</v>
      </c>
      <c r="F17" s="69">
        <v>0.95356995460173344</v>
      </c>
      <c r="G17" s="70"/>
      <c r="H17" s="69">
        <v>0.97019987012049935</v>
      </c>
      <c r="I17" s="69">
        <v>0.9746117084826762</v>
      </c>
      <c r="J17" s="69">
        <v>0.96178731826139907</v>
      </c>
      <c r="K17" s="69">
        <v>0.96842758513691718</v>
      </c>
      <c r="L17" s="69">
        <v>0.96671961874503576</v>
      </c>
      <c r="M17" s="69">
        <v>0.98550841968911918</v>
      </c>
      <c r="N17" s="71"/>
      <c r="O17" s="71"/>
      <c r="P17" s="72"/>
      <c r="Q17" s="72"/>
      <c r="R17" s="71"/>
      <c r="X17" s="5" t="str">
        <f t="shared" si="0"/>
        <v>0 全国</v>
      </c>
    </row>
    <row r="18" spans="1:24" x14ac:dyDescent="0.15">
      <c r="A18" s="6">
        <f>A3+1</f>
        <v>1</v>
      </c>
      <c r="B18" s="6"/>
      <c r="C18" s="80">
        <f>A18</f>
        <v>1</v>
      </c>
      <c r="D18" s="80"/>
      <c r="S18" s="1" t="str">
        <f>"（"&amp;F20&amp;"　"&amp;H20&amp;"）"</f>
        <v>（1　北海道）</v>
      </c>
      <c r="X18" s="1" t="str">
        <f>TEXT(F20,"0?")&amp;H20</f>
        <v>01北海道</v>
      </c>
    </row>
    <row r="19" spans="1:24" ht="14.25" thickBot="1" x14ac:dyDescent="0.2">
      <c r="A19" s="6">
        <f t="shared" ref="A19:A82" si="2">A4+1</f>
        <v>1</v>
      </c>
      <c r="B19" s="6"/>
      <c r="C19" s="1" t="s">
        <v>2</v>
      </c>
      <c r="X19" s="1" t="str">
        <f>X18</f>
        <v>01北海道</v>
      </c>
    </row>
    <row r="20" spans="1:24" x14ac:dyDescent="0.15">
      <c r="A20" s="6">
        <f t="shared" si="2"/>
        <v>1</v>
      </c>
      <c r="B20" s="6"/>
      <c r="D20" s="84" t="s">
        <v>3</v>
      </c>
      <c r="E20" s="85"/>
      <c r="F20" s="88">
        <f>A20</f>
        <v>1</v>
      </c>
      <c r="G20" s="89"/>
      <c r="H20" s="89" t="s">
        <v>35</v>
      </c>
      <c r="I20" s="92"/>
      <c r="J20" s="7"/>
      <c r="K20" s="7"/>
      <c r="L20" s="7"/>
      <c r="X20" s="1" t="str">
        <f t="shared" ref="X20:X32" si="3">X19</f>
        <v>01北海道</v>
      </c>
    </row>
    <row r="21" spans="1:24" x14ac:dyDescent="0.15">
      <c r="A21" s="6">
        <f t="shared" si="2"/>
        <v>1</v>
      </c>
      <c r="B21" s="6"/>
      <c r="D21" s="86"/>
      <c r="E21" s="87"/>
      <c r="F21" s="90"/>
      <c r="G21" s="91"/>
      <c r="H21" s="91"/>
      <c r="I21" s="93"/>
      <c r="J21" s="7"/>
      <c r="K21" s="7"/>
      <c r="L21" s="7"/>
      <c r="X21" s="1" t="str">
        <f t="shared" si="3"/>
        <v>01北海道</v>
      </c>
    </row>
    <row r="22" spans="1:24" x14ac:dyDescent="0.15">
      <c r="A22" s="6">
        <f t="shared" si="2"/>
        <v>1</v>
      </c>
      <c r="B22" s="6"/>
      <c r="D22" s="94" t="s">
        <v>5</v>
      </c>
      <c r="E22" s="95"/>
      <c r="F22" s="96">
        <v>522.46140000000003</v>
      </c>
      <c r="G22" s="97"/>
      <c r="H22" s="97"/>
      <c r="I22" s="98"/>
      <c r="J22" s="9"/>
      <c r="K22" s="9"/>
      <c r="L22" s="9"/>
      <c r="N22" s="10"/>
      <c r="X22" s="1" t="str">
        <f t="shared" si="3"/>
        <v>01北海道</v>
      </c>
    </row>
    <row r="23" spans="1:24" ht="14.25" thickBot="1" x14ac:dyDescent="0.2">
      <c r="A23" s="6">
        <f t="shared" si="2"/>
        <v>1</v>
      </c>
      <c r="B23" s="6"/>
      <c r="D23" s="99" t="s">
        <v>6</v>
      </c>
      <c r="E23" s="100"/>
      <c r="F23" s="101">
        <v>78453.010000000009</v>
      </c>
      <c r="G23" s="102"/>
      <c r="H23" s="102"/>
      <c r="I23" s="103"/>
      <c r="J23" s="11"/>
      <c r="K23" s="11"/>
      <c r="L23" s="11"/>
      <c r="N23" s="12"/>
      <c r="X23" s="1" t="str">
        <f t="shared" si="3"/>
        <v>01北海道</v>
      </c>
    </row>
    <row r="24" spans="1:24" ht="14.25" thickBot="1" x14ac:dyDescent="0.2">
      <c r="A24" s="6">
        <f t="shared" si="2"/>
        <v>1</v>
      </c>
      <c r="B24" s="6"/>
      <c r="C24" s="1" t="s">
        <v>7</v>
      </c>
      <c r="X24" s="1" t="str">
        <f t="shared" si="3"/>
        <v>01北海道</v>
      </c>
    </row>
    <row r="25" spans="1:24" x14ac:dyDescent="0.15">
      <c r="A25" s="6">
        <f t="shared" si="2"/>
        <v>1</v>
      </c>
      <c r="B25" s="6"/>
      <c r="D25" s="14"/>
      <c r="E25" s="15"/>
      <c r="F25" s="104" t="s">
        <v>8</v>
      </c>
      <c r="G25" s="78"/>
      <c r="H25" s="16" t="s">
        <v>9</v>
      </c>
      <c r="I25" s="16" t="s">
        <v>10</v>
      </c>
      <c r="J25" s="16" t="s">
        <v>11</v>
      </c>
      <c r="K25" s="16" t="s">
        <v>12</v>
      </c>
      <c r="L25" s="16" t="s">
        <v>13</v>
      </c>
      <c r="M25" s="77" t="s">
        <v>14</v>
      </c>
      <c r="N25" s="78"/>
      <c r="O25" s="78"/>
      <c r="P25" s="77" t="s">
        <v>15</v>
      </c>
      <c r="Q25" s="78"/>
      <c r="R25" s="79"/>
      <c r="X25" s="1" t="str">
        <f t="shared" si="3"/>
        <v>01北海道</v>
      </c>
    </row>
    <row r="26" spans="1:24" ht="32.25" thickBot="1" x14ac:dyDescent="0.2">
      <c r="A26" s="6">
        <f t="shared" si="2"/>
        <v>1</v>
      </c>
      <c r="B26" s="6"/>
      <c r="D26" s="17"/>
      <c r="E26" s="18"/>
      <c r="F26" s="19" t="s">
        <v>16</v>
      </c>
      <c r="G26" s="20" t="s">
        <v>17</v>
      </c>
      <c r="H26" s="21" t="s">
        <v>18</v>
      </c>
      <c r="I26" s="21" t="s">
        <v>19</v>
      </c>
      <c r="J26" s="21" t="s">
        <v>20</v>
      </c>
      <c r="K26" s="21" t="s">
        <v>21</v>
      </c>
      <c r="L26" s="21" t="s">
        <v>22</v>
      </c>
      <c r="M26" s="22" t="s">
        <v>23</v>
      </c>
      <c r="N26" s="23" t="s">
        <v>24</v>
      </c>
      <c r="O26" s="24" t="s">
        <v>25</v>
      </c>
      <c r="P26" s="25" t="s">
        <v>26</v>
      </c>
      <c r="Q26" s="23" t="s">
        <v>27</v>
      </c>
      <c r="R26" s="26" t="s">
        <v>28</v>
      </c>
      <c r="X26" s="1" t="str">
        <f t="shared" si="3"/>
        <v>01北海道</v>
      </c>
    </row>
    <row r="27" spans="1:24" ht="14.25" thickTop="1" x14ac:dyDescent="0.15">
      <c r="A27" s="6">
        <f t="shared" si="2"/>
        <v>1</v>
      </c>
      <c r="B27" s="6"/>
      <c r="D27" s="27"/>
      <c r="E27" s="28" t="s">
        <v>29</v>
      </c>
      <c r="F27" s="29">
        <f>SUM(F28:F31)</f>
        <v>77329</v>
      </c>
      <c r="G27" s="30">
        <f>IFERROR(F27/Q27,"-")</f>
        <v>1.0565514414537505</v>
      </c>
      <c r="H27" s="31">
        <f t="shared" ref="H27:M27" si="4">SUM(H28:H31)</f>
        <v>76252</v>
      </c>
      <c r="I27" s="31">
        <f t="shared" si="4"/>
        <v>75135</v>
      </c>
      <c r="J27" s="31">
        <f t="shared" si="4"/>
        <v>72614</v>
      </c>
      <c r="K27" s="31">
        <f t="shared" si="4"/>
        <v>73145</v>
      </c>
      <c r="L27" s="31">
        <f t="shared" si="4"/>
        <v>71954</v>
      </c>
      <c r="M27" s="32">
        <f t="shared" si="4"/>
        <v>71409</v>
      </c>
      <c r="N27" s="33">
        <f>IFERROR(M27/F27,"-")</f>
        <v>0.92344398608542722</v>
      </c>
      <c r="O27" s="73">
        <f>M27-F27</f>
        <v>-5920</v>
      </c>
      <c r="P27" s="32">
        <f>SUM(P28:P31)</f>
        <v>70282</v>
      </c>
      <c r="Q27" s="35">
        <f>SUM(Q28:Q31)</f>
        <v>73190</v>
      </c>
      <c r="R27" s="36">
        <f>IFERROR(P27/Q27,"-")</f>
        <v>0.96026779614701463</v>
      </c>
      <c r="X27" s="1" t="str">
        <f t="shared" si="3"/>
        <v>01北海道</v>
      </c>
    </row>
    <row r="28" spans="1:24" x14ac:dyDescent="0.15">
      <c r="A28" s="6">
        <f t="shared" si="2"/>
        <v>1</v>
      </c>
      <c r="B28" s="6"/>
      <c r="D28" s="37"/>
      <c r="E28" s="38" t="s">
        <v>30</v>
      </c>
      <c r="F28" s="39">
        <v>7778</v>
      </c>
      <c r="G28" s="40">
        <f>IFERROR(F28/Q28,"-")</f>
        <v>1.0582312925170068</v>
      </c>
      <c r="H28" s="41">
        <v>5823</v>
      </c>
      <c r="I28" s="41">
        <v>6799</v>
      </c>
      <c r="J28" s="41">
        <v>6001</v>
      </c>
      <c r="K28" s="41">
        <v>5907</v>
      </c>
      <c r="L28" s="41">
        <v>6340</v>
      </c>
      <c r="M28" s="42">
        <v>6587</v>
      </c>
      <c r="N28" s="43">
        <f>IFERROR(M28/F28,"-")</f>
        <v>0.84687580354847003</v>
      </c>
      <c r="O28" s="74">
        <f>M28-F28</f>
        <v>-1191</v>
      </c>
      <c r="P28" s="42">
        <v>6919</v>
      </c>
      <c r="Q28" s="45">
        <v>7350</v>
      </c>
      <c r="R28" s="46">
        <f>IFERROR(P28/Q28,"-")</f>
        <v>0.94136054421768711</v>
      </c>
      <c r="X28" s="1" t="str">
        <f t="shared" si="3"/>
        <v>01北海道</v>
      </c>
    </row>
    <row r="29" spans="1:24" x14ac:dyDescent="0.15">
      <c r="A29" s="6">
        <f t="shared" si="2"/>
        <v>1</v>
      </c>
      <c r="B29" s="6"/>
      <c r="D29" s="37"/>
      <c r="E29" s="47" t="s">
        <v>31</v>
      </c>
      <c r="F29" s="48">
        <v>36851</v>
      </c>
      <c r="G29" s="49">
        <f>IFERROR(F29/Q29,"-")</f>
        <v>1.6806987138556964</v>
      </c>
      <c r="H29" s="50">
        <v>36803</v>
      </c>
      <c r="I29" s="50">
        <v>34536</v>
      </c>
      <c r="J29" s="50">
        <v>34190</v>
      </c>
      <c r="K29" s="50">
        <v>34284</v>
      </c>
      <c r="L29" s="50">
        <v>33009</v>
      </c>
      <c r="M29" s="51">
        <v>32379</v>
      </c>
      <c r="N29" s="52">
        <f>IFERROR(M29/F29,"-")</f>
        <v>0.8786464410735122</v>
      </c>
      <c r="O29" s="75">
        <f>M29-F29</f>
        <v>-4472</v>
      </c>
      <c r="P29" s="51">
        <v>31648</v>
      </c>
      <c r="Q29" s="54">
        <v>21926</v>
      </c>
      <c r="R29" s="55">
        <f>IFERROR(P29/Q29,"-")</f>
        <v>1.4434005290522667</v>
      </c>
      <c r="X29" s="1" t="str">
        <f t="shared" si="3"/>
        <v>01北海道</v>
      </c>
    </row>
    <row r="30" spans="1:24" x14ac:dyDescent="0.15">
      <c r="A30" s="6">
        <f t="shared" si="2"/>
        <v>1</v>
      </c>
      <c r="B30" s="6"/>
      <c r="D30" s="37"/>
      <c r="E30" s="47" t="s">
        <v>32</v>
      </c>
      <c r="F30" s="48">
        <v>5899</v>
      </c>
      <c r="G30" s="49">
        <f>IFERROR(F30/Q30,"-")</f>
        <v>0.28872791346483284</v>
      </c>
      <c r="H30" s="50">
        <v>7395</v>
      </c>
      <c r="I30" s="50">
        <v>8431</v>
      </c>
      <c r="J30" s="50">
        <v>8382</v>
      </c>
      <c r="K30" s="50">
        <v>8549</v>
      </c>
      <c r="L30" s="50">
        <v>8794</v>
      </c>
      <c r="M30" s="51">
        <v>9217</v>
      </c>
      <c r="N30" s="52">
        <f>IFERROR(M30/F30,"-")</f>
        <v>1.5624682149516866</v>
      </c>
      <c r="O30" s="75">
        <f>M30-F30</f>
        <v>3318</v>
      </c>
      <c r="P30" s="51">
        <v>9249</v>
      </c>
      <c r="Q30" s="54">
        <v>20431</v>
      </c>
      <c r="R30" s="55">
        <f>IFERROR(P30/Q30,"-")</f>
        <v>0.45269443492731631</v>
      </c>
      <c r="X30" s="1" t="str">
        <f t="shared" si="3"/>
        <v>01北海道</v>
      </c>
    </row>
    <row r="31" spans="1:24" ht="14.25" thickBot="1" x14ac:dyDescent="0.2">
      <c r="A31" s="6">
        <f t="shared" si="2"/>
        <v>1</v>
      </c>
      <c r="B31" s="6"/>
      <c r="D31" s="56"/>
      <c r="E31" s="57" t="s">
        <v>33</v>
      </c>
      <c r="F31" s="58">
        <v>26801</v>
      </c>
      <c r="G31" s="59">
        <f>IFERROR(F31/Q31,"-")</f>
        <v>1.1412937018268534</v>
      </c>
      <c r="H31" s="60">
        <v>26231</v>
      </c>
      <c r="I31" s="60">
        <v>25369</v>
      </c>
      <c r="J31" s="60">
        <v>24041</v>
      </c>
      <c r="K31" s="60">
        <v>24405</v>
      </c>
      <c r="L31" s="60">
        <v>23811</v>
      </c>
      <c r="M31" s="61">
        <v>23226</v>
      </c>
      <c r="N31" s="62">
        <f>IFERROR(M31/F31,"-")</f>
        <v>0.86660945487108687</v>
      </c>
      <c r="O31" s="76">
        <f>M31-F31</f>
        <v>-3575</v>
      </c>
      <c r="P31" s="61">
        <v>22466</v>
      </c>
      <c r="Q31" s="64">
        <v>23483</v>
      </c>
      <c r="R31" s="65">
        <f>IFERROR(P31/Q31,"-")</f>
        <v>0.95669207511817056</v>
      </c>
      <c r="X31" s="1" t="str">
        <f t="shared" si="3"/>
        <v>01北海道</v>
      </c>
    </row>
    <row r="32" spans="1:24" s="5" customFormat="1" x14ac:dyDescent="0.15">
      <c r="A32" s="66">
        <f t="shared" si="2"/>
        <v>1</v>
      </c>
      <c r="B32" s="66"/>
      <c r="D32" s="67"/>
      <c r="E32" s="68" t="s">
        <v>34</v>
      </c>
      <c r="F32" s="69">
        <v>0.96444954128440363</v>
      </c>
      <c r="G32" s="70"/>
      <c r="H32" s="69">
        <v>0.98398169336384445</v>
      </c>
      <c r="I32" s="69">
        <v>0.98687350835322196</v>
      </c>
      <c r="J32" s="69">
        <v>0.96459096459096461</v>
      </c>
      <c r="K32" s="69">
        <v>0.97117794486215536</v>
      </c>
      <c r="L32" s="69">
        <v>0.95518565941101152</v>
      </c>
      <c r="M32" s="69">
        <v>0.94709677419354843</v>
      </c>
      <c r="N32" s="71"/>
      <c r="O32" s="71"/>
      <c r="P32" s="72"/>
      <c r="Q32" s="72"/>
      <c r="R32" s="71"/>
      <c r="X32" s="5" t="str">
        <f t="shared" si="3"/>
        <v>01北海道</v>
      </c>
    </row>
    <row r="33" spans="1:24" x14ac:dyDescent="0.15">
      <c r="A33" s="6">
        <f>A18+1</f>
        <v>2</v>
      </c>
      <c r="B33" s="6"/>
      <c r="C33" s="80">
        <f>A33</f>
        <v>2</v>
      </c>
      <c r="D33" s="80"/>
      <c r="S33" s="1" t="str">
        <f>"（"&amp;F35&amp;"　"&amp;H35&amp;"）"</f>
        <v>（2　青森県）</v>
      </c>
      <c r="X33" s="1" t="str">
        <f>TEXT(F35,"0?")&amp;H35</f>
        <v>02青森県</v>
      </c>
    </row>
    <row r="34" spans="1:24" ht="14.25" thickBot="1" x14ac:dyDescent="0.2">
      <c r="A34" s="6">
        <f t="shared" si="2"/>
        <v>2</v>
      </c>
      <c r="B34" s="6"/>
      <c r="C34" s="1" t="s">
        <v>2</v>
      </c>
      <c r="X34" s="1" t="str">
        <f>X33</f>
        <v>02青森県</v>
      </c>
    </row>
    <row r="35" spans="1:24" x14ac:dyDescent="0.15">
      <c r="A35" s="6">
        <f t="shared" si="2"/>
        <v>2</v>
      </c>
      <c r="B35" s="6"/>
      <c r="D35" s="84" t="s">
        <v>3</v>
      </c>
      <c r="E35" s="85"/>
      <c r="F35" s="88">
        <f>A35</f>
        <v>2</v>
      </c>
      <c r="G35" s="89"/>
      <c r="H35" s="89" t="s">
        <v>36</v>
      </c>
      <c r="I35" s="92"/>
      <c r="J35" s="7"/>
      <c r="K35" s="7"/>
      <c r="L35" s="7"/>
      <c r="X35" s="1" t="str">
        <f t="shared" ref="X35:X47" si="5">X34</f>
        <v>02青森県</v>
      </c>
    </row>
    <row r="36" spans="1:24" x14ac:dyDescent="0.15">
      <c r="A36" s="6">
        <f t="shared" si="2"/>
        <v>2</v>
      </c>
      <c r="B36" s="6"/>
      <c r="D36" s="86"/>
      <c r="E36" s="87"/>
      <c r="F36" s="90"/>
      <c r="G36" s="91"/>
      <c r="H36" s="91"/>
      <c r="I36" s="93"/>
      <c r="J36" s="7"/>
      <c r="K36" s="7"/>
      <c r="L36" s="7"/>
      <c r="X36" s="1" t="str">
        <f t="shared" si="5"/>
        <v>02青森県</v>
      </c>
    </row>
    <row r="37" spans="1:24" x14ac:dyDescent="0.15">
      <c r="A37" s="6">
        <f t="shared" si="2"/>
        <v>2</v>
      </c>
      <c r="B37" s="6"/>
      <c r="D37" s="94" t="s">
        <v>5</v>
      </c>
      <c r="E37" s="95"/>
      <c r="F37" s="96">
        <v>123.7984</v>
      </c>
      <c r="G37" s="97"/>
      <c r="H37" s="97"/>
      <c r="I37" s="98"/>
      <c r="J37" s="9"/>
      <c r="K37" s="9"/>
      <c r="L37" s="9"/>
      <c r="N37" s="10"/>
      <c r="X37" s="1" t="str">
        <f t="shared" si="5"/>
        <v>02青森県</v>
      </c>
    </row>
    <row r="38" spans="1:24" ht="14.25" thickBot="1" x14ac:dyDescent="0.2">
      <c r="A38" s="6">
        <f t="shared" si="2"/>
        <v>2</v>
      </c>
      <c r="B38" s="6"/>
      <c r="D38" s="99" t="s">
        <v>6</v>
      </c>
      <c r="E38" s="100"/>
      <c r="F38" s="101">
        <v>9645.65</v>
      </c>
      <c r="G38" s="102"/>
      <c r="H38" s="102"/>
      <c r="I38" s="103"/>
      <c r="J38" s="11"/>
      <c r="K38" s="11"/>
      <c r="L38" s="11"/>
      <c r="N38" s="12"/>
      <c r="X38" s="1" t="str">
        <f t="shared" si="5"/>
        <v>02青森県</v>
      </c>
    </row>
    <row r="39" spans="1:24" ht="14.25" thickBot="1" x14ac:dyDescent="0.2">
      <c r="A39" s="6">
        <f t="shared" si="2"/>
        <v>2</v>
      </c>
      <c r="B39" s="6"/>
      <c r="C39" s="1" t="s">
        <v>7</v>
      </c>
      <c r="X39" s="1" t="str">
        <f t="shared" si="5"/>
        <v>02青森県</v>
      </c>
    </row>
    <row r="40" spans="1:24" x14ac:dyDescent="0.15">
      <c r="A40" s="6">
        <f t="shared" si="2"/>
        <v>2</v>
      </c>
      <c r="B40" s="6"/>
      <c r="D40" s="14"/>
      <c r="E40" s="15"/>
      <c r="F40" s="104" t="s">
        <v>8</v>
      </c>
      <c r="G40" s="78"/>
      <c r="H40" s="16" t="s">
        <v>9</v>
      </c>
      <c r="I40" s="16" t="s">
        <v>10</v>
      </c>
      <c r="J40" s="16" t="s">
        <v>11</v>
      </c>
      <c r="K40" s="16" t="s">
        <v>12</v>
      </c>
      <c r="L40" s="16" t="s">
        <v>13</v>
      </c>
      <c r="M40" s="77" t="s">
        <v>14</v>
      </c>
      <c r="N40" s="78"/>
      <c r="O40" s="78"/>
      <c r="P40" s="77" t="s">
        <v>15</v>
      </c>
      <c r="Q40" s="78"/>
      <c r="R40" s="79"/>
      <c r="X40" s="1" t="str">
        <f t="shared" si="5"/>
        <v>02青森県</v>
      </c>
    </row>
    <row r="41" spans="1:24" ht="32.25" thickBot="1" x14ac:dyDescent="0.2">
      <c r="A41" s="6">
        <f t="shared" si="2"/>
        <v>2</v>
      </c>
      <c r="B41" s="6"/>
      <c r="D41" s="17"/>
      <c r="E41" s="18"/>
      <c r="F41" s="19" t="s">
        <v>16</v>
      </c>
      <c r="G41" s="20" t="s">
        <v>17</v>
      </c>
      <c r="H41" s="21" t="s">
        <v>18</v>
      </c>
      <c r="I41" s="21" t="s">
        <v>19</v>
      </c>
      <c r="J41" s="21" t="s">
        <v>20</v>
      </c>
      <c r="K41" s="21" t="s">
        <v>21</v>
      </c>
      <c r="L41" s="21" t="s">
        <v>22</v>
      </c>
      <c r="M41" s="22" t="s">
        <v>23</v>
      </c>
      <c r="N41" s="23" t="s">
        <v>24</v>
      </c>
      <c r="O41" s="24" t="s">
        <v>25</v>
      </c>
      <c r="P41" s="25" t="s">
        <v>26</v>
      </c>
      <c r="Q41" s="23" t="s">
        <v>27</v>
      </c>
      <c r="R41" s="26" t="s">
        <v>28</v>
      </c>
      <c r="X41" s="1" t="str">
        <f t="shared" si="5"/>
        <v>02青森県</v>
      </c>
    </row>
    <row r="42" spans="1:24" ht="14.25" thickTop="1" x14ac:dyDescent="0.15">
      <c r="A42" s="6">
        <f t="shared" si="2"/>
        <v>2</v>
      </c>
      <c r="B42" s="6"/>
      <c r="D42" s="27"/>
      <c r="E42" s="28" t="s">
        <v>29</v>
      </c>
      <c r="F42" s="29">
        <f>SUM(F43:F46)</f>
        <v>14028</v>
      </c>
      <c r="G42" s="30">
        <f>IFERROR(F42/Q42,"-")</f>
        <v>1.1860996026042108</v>
      </c>
      <c r="H42" s="31">
        <f t="shared" ref="H42:M42" si="6">SUM(H43:H46)</f>
        <v>13677</v>
      </c>
      <c r="I42" s="31">
        <f t="shared" si="6"/>
        <v>13321</v>
      </c>
      <c r="J42" s="31">
        <f t="shared" si="6"/>
        <v>13208</v>
      </c>
      <c r="K42" s="31">
        <f t="shared" si="6"/>
        <v>12607</v>
      </c>
      <c r="L42" s="31">
        <f t="shared" si="6"/>
        <v>12493</v>
      </c>
      <c r="M42" s="32">
        <f t="shared" si="6"/>
        <v>12449</v>
      </c>
      <c r="N42" s="33">
        <f>IFERROR(M42/F42,"-")</f>
        <v>0.88743940690048473</v>
      </c>
      <c r="O42" s="73">
        <f>M42-F42</f>
        <v>-1579</v>
      </c>
      <c r="P42" s="32">
        <f>SUM(P43:P46)</f>
        <v>12329</v>
      </c>
      <c r="Q42" s="35">
        <f>SUM(Q43:Q46)</f>
        <v>11827</v>
      </c>
      <c r="R42" s="36">
        <f>IFERROR(P42/Q42,"-")</f>
        <v>1.0424452523886023</v>
      </c>
      <c r="X42" s="1" t="str">
        <f t="shared" si="5"/>
        <v>02青森県</v>
      </c>
    </row>
    <row r="43" spans="1:24" x14ac:dyDescent="0.15">
      <c r="A43" s="6">
        <f t="shared" si="2"/>
        <v>2</v>
      </c>
      <c r="B43" s="6"/>
      <c r="D43" s="37"/>
      <c r="E43" s="38" t="s">
        <v>30</v>
      </c>
      <c r="F43" s="39">
        <v>1425</v>
      </c>
      <c r="G43" s="40">
        <f>IFERROR(F43/Q43,"-")</f>
        <v>1.2316335350043215</v>
      </c>
      <c r="H43" s="41">
        <v>1352</v>
      </c>
      <c r="I43" s="41">
        <v>1288</v>
      </c>
      <c r="J43" s="41">
        <v>1288</v>
      </c>
      <c r="K43" s="41">
        <v>1284</v>
      </c>
      <c r="L43" s="41">
        <v>1276</v>
      </c>
      <c r="M43" s="42">
        <v>1248</v>
      </c>
      <c r="N43" s="43">
        <f>IFERROR(M43/F43,"-")</f>
        <v>0.87578947368421056</v>
      </c>
      <c r="O43" s="74">
        <f>M43-F43</f>
        <v>-177</v>
      </c>
      <c r="P43" s="42">
        <v>1256</v>
      </c>
      <c r="Q43" s="45">
        <v>1157</v>
      </c>
      <c r="R43" s="46">
        <f>IFERROR(P43/Q43,"-")</f>
        <v>1.0855661192739845</v>
      </c>
      <c r="X43" s="1" t="str">
        <f t="shared" si="5"/>
        <v>02青森県</v>
      </c>
    </row>
    <row r="44" spans="1:24" x14ac:dyDescent="0.15">
      <c r="A44" s="6">
        <f t="shared" si="2"/>
        <v>2</v>
      </c>
      <c r="B44" s="6"/>
      <c r="D44" s="37"/>
      <c r="E44" s="47" t="s">
        <v>31</v>
      </c>
      <c r="F44" s="48">
        <v>7721</v>
      </c>
      <c r="G44" s="49">
        <f>IFERROR(F44/Q44,"-")</f>
        <v>1.8970515970515971</v>
      </c>
      <c r="H44" s="50">
        <v>7245</v>
      </c>
      <c r="I44" s="50">
        <v>7012</v>
      </c>
      <c r="J44" s="50">
        <v>6903</v>
      </c>
      <c r="K44" s="50">
        <v>6728</v>
      </c>
      <c r="L44" s="50">
        <v>6613</v>
      </c>
      <c r="M44" s="51">
        <v>6474</v>
      </c>
      <c r="N44" s="52">
        <f>IFERROR(M44/F44,"-")</f>
        <v>0.83849242326123563</v>
      </c>
      <c r="O44" s="75">
        <f>M44-F44</f>
        <v>-1247</v>
      </c>
      <c r="P44" s="51">
        <v>6038</v>
      </c>
      <c r="Q44" s="54">
        <v>4070</v>
      </c>
      <c r="R44" s="55">
        <f>IFERROR(P44/Q44,"-")</f>
        <v>1.4835380835380836</v>
      </c>
      <c r="X44" s="1" t="str">
        <f t="shared" si="5"/>
        <v>02青森県</v>
      </c>
    </row>
    <row r="45" spans="1:24" x14ac:dyDescent="0.15">
      <c r="A45" s="6">
        <f t="shared" si="2"/>
        <v>2</v>
      </c>
      <c r="B45" s="6"/>
      <c r="D45" s="37"/>
      <c r="E45" s="47" t="s">
        <v>32</v>
      </c>
      <c r="F45" s="48">
        <v>1594</v>
      </c>
      <c r="G45" s="49">
        <f>IFERROR(F45/Q45,"-")</f>
        <v>0.37612081170363382</v>
      </c>
      <c r="H45" s="50">
        <v>2087</v>
      </c>
      <c r="I45" s="50">
        <v>2203</v>
      </c>
      <c r="J45" s="50">
        <v>2164</v>
      </c>
      <c r="K45" s="50">
        <v>2114</v>
      </c>
      <c r="L45" s="50">
        <v>2100</v>
      </c>
      <c r="M45" s="51">
        <v>2247</v>
      </c>
      <c r="N45" s="52">
        <f>IFERROR(M45/F45,"-")</f>
        <v>1.4096612296110413</v>
      </c>
      <c r="O45" s="75">
        <f>M45-F45</f>
        <v>653</v>
      </c>
      <c r="P45" s="51">
        <v>2643</v>
      </c>
      <c r="Q45" s="54">
        <v>4238</v>
      </c>
      <c r="R45" s="55">
        <f>IFERROR(P45/Q45,"-")</f>
        <v>0.62364322793770643</v>
      </c>
      <c r="X45" s="1" t="str">
        <f t="shared" si="5"/>
        <v>02青森県</v>
      </c>
    </row>
    <row r="46" spans="1:24" ht="14.25" thickBot="1" x14ac:dyDescent="0.2">
      <c r="A46" s="6">
        <f t="shared" si="2"/>
        <v>2</v>
      </c>
      <c r="B46" s="6"/>
      <c r="D46" s="56"/>
      <c r="E46" s="57" t="s">
        <v>33</v>
      </c>
      <c r="F46" s="58">
        <v>3288</v>
      </c>
      <c r="G46" s="59">
        <f>IFERROR(F46/Q46,"-")</f>
        <v>1.3920406435224386</v>
      </c>
      <c r="H46" s="60">
        <v>2993</v>
      </c>
      <c r="I46" s="60">
        <v>2818</v>
      </c>
      <c r="J46" s="60">
        <v>2853</v>
      </c>
      <c r="K46" s="60">
        <v>2481</v>
      </c>
      <c r="L46" s="60">
        <v>2504</v>
      </c>
      <c r="M46" s="61">
        <v>2480</v>
      </c>
      <c r="N46" s="62">
        <f>IFERROR(M46/F46,"-")</f>
        <v>0.75425790754257904</v>
      </c>
      <c r="O46" s="76">
        <f>M46-F46</f>
        <v>-808</v>
      </c>
      <c r="P46" s="61">
        <v>2392</v>
      </c>
      <c r="Q46" s="64">
        <v>2362</v>
      </c>
      <c r="R46" s="65">
        <f>IFERROR(P46/Q46,"-")</f>
        <v>1.0127011007620661</v>
      </c>
      <c r="X46" s="1" t="str">
        <f t="shared" si="5"/>
        <v>02青森県</v>
      </c>
    </row>
    <row r="47" spans="1:24" s="5" customFormat="1" x14ac:dyDescent="0.15">
      <c r="A47" s="66">
        <f t="shared" si="2"/>
        <v>2</v>
      </c>
      <c r="B47" s="66"/>
      <c r="D47" s="67"/>
      <c r="E47" s="68" t="s">
        <v>34</v>
      </c>
      <c r="F47" s="69">
        <v>0.96491228070175439</v>
      </c>
      <c r="G47" s="70"/>
      <c r="H47" s="69">
        <v>0.95348837209302328</v>
      </c>
      <c r="I47" s="69">
        <v>1</v>
      </c>
      <c r="J47" s="69">
        <v>1</v>
      </c>
      <c r="K47" s="69">
        <v>1</v>
      </c>
      <c r="L47" s="69">
        <v>1</v>
      </c>
      <c r="M47" s="69">
        <v>1</v>
      </c>
      <c r="N47" s="71"/>
      <c r="O47" s="71"/>
      <c r="P47" s="72"/>
      <c r="Q47" s="72"/>
      <c r="R47" s="71"/>
      <c r="X47" s="5" t="str">
        <f t="shared" si="5"/>
        <v>02青森県</v>
      </c>
    </row>
    <row r="48" spans="1:24" x14ac:dyDescent="0.15">
      <c r="A48" s="6">
        <f>A33+1</f>
        <v>3</v>
      </c>
      <c r="B48" s="6"/>
      <c r="C48" s="80">
        <f>A48</f>
        <v>3</v>
      </c>
      <c r="D48" s="80"/>
      <c r="S48" s="1" t="str">
        <f>"（"&amp;F50&amp;"　"&amp;H50&amp;"）"</f>
        <v>（3　岩手県）</v>
      </c>
      <c r="X48" s="1" t="str">
        <f>TEXT(F50,"0?")&amp;H50</f>
        <v>03岩手県</v>
      </c>
    </row>
    <row r="49" spans="1:24" ht="14.25" thickBot="1" x14ac:dyDescent="0.2">
      <c r="A49" s="6">
        <f t="shared" si="2"/>
        <v>3</v>
      </c>
      <c r="B49" s="6"/>
      <c r="C49" s="1" t="s">
        <v>2</v>
      </c>
      <c r="X49" s="1" t="str">
        <f>X48</f>
        <v>03岩手県</v>
      </c>
    </row>
    <row r="50" spans="1:24" x14ac:dyDescent="0.15">
      <c r="A50" s="6">
        <f t="shared" si="2"/>
        <v>3</v>
      </c>
      <c r="B50" s="6"/>
      <c r="D50" s="84" t="s">
        <v>3</v>
      </c>
      <c r="E50" s="85"/>
      <c r="F50" s="88">
        <f>A50</f>
        <v>3</v>
      </c>
      <c r="G50" s="89"/>
      <c r="H50" s="89" t="s">
        <v>37</v>
      </c>
      <c r="I50" s="92"/>
      <c r="J50" s="7"/>
      <c r="K50" s="7"/>
      <c r="L50" s="7"/>
      <c r="X50" s="1" t="str">
        <f t="shared" ref="X50:X62" si="7">X49</f>
        <v>03岩手県</v>
      </c>
    </row>
    <row r="51" spans="1:24" x14ac:dyDescent="0.15">
      <c r="A51" s="6">
        <f t="shared" si="2"/>
        <v>3</v>
      </c>
      <c r="B51" s="6"/>
      <c r="D51" s="86"/>
      <c r="E51" s="87"/>
      <c r="F51" s="90"/>
      <c r="G51" s="91"/>
      <c r="H51" s="91"/>
      <c r="I51" s="93"/>
      <c r="J51" s="7"/>
      <c r="K51" s="7"/>
      <c r="L51" s="7"/>
      <c r="X51" s="1" t="str">
        <f t="shared" si="7"/>
        <v>03岩手県</v>
      </c>
    </row>
    <row r="52" spans="1:24" x14ac:dyDescent="0.15">
      <c r="A52" s="6">
        <f t="shared" si="2"/>
        <v>3</v>
      </c>
      <c r="B52" s="6"/>
      <c r="D52" s="94" t="s">
        <v>5</v>
      </c>
      <c r="E52" s="95"/>
      <c r="F52" s="96">
        <v>121.0534</v>
      </c>
      <c r="G52" s="97"/>
      <c r="H52" s="97"/>
      <c r="I52" s="98"/>
      <c r="J52" s="9"/>
      <c r="K52" s="9"/>
      <c r="L52" s="9"/>
      <c r="N52" s="10"/>
      <c r="X52" s="1" t="str">
        <f t="shared" si="7"/>
        <v>03岩手県</v>
      </c>
    </row>
    <row r="53" spans="1:24" ht="14.25" thickBot="1" x14ac:dyDescent="0.2">
      <c r="A53" s="6">
        <f t="shared" si="2"/>
        <v>3</v>
      </c>
      <c r="B53" s="6"/>
      <c r="D53" s="99" t="s">
        <v>6</v>
      </c>
      <c r="E53" s="100"/>
      <c r="F53" s="101">
        <v>15275.02</v>
      </c>
      <c r="G53" s="102"/>
      <c r="H53" s="102"/>
      <c r="I53" s="103"/>
      <c r="J53" s="11"/>
      <c r="K53" s="11"/>
      <c r="L53" s="11"/>
      <c r="N53" s="12"/>
      <c r="X53" s="1" t="str">
        <f t="shared" si="7"/>
        <v>03岩手県</v>
      </c>
    </row>
    <row r="54" spans="1:24" ht="14.25" thickBot="1" x14ac:dyDescent="0.2">
      <c r="A54" s="6">
        <f t="shared" si="2"/>
        <v>3</v>
      </c>
      <c r="B54" s="6"/>
      <c r="C54" s="1" t="s">
        <v>7</v>
      </c>
      <c r="X54" s="1" t="str">
        <f t="shared" si="7"/>
        <v>03岩手県</v>
      </c>
    </row>
    <row r="55" spans="1:24" x14ac:dyDescent="0.15">
      <c r="A55" s="6">
        <f t="shared" si="2"/>
        <v>3</v>
      </c>
      <c r="B55" s="6"/>
      <c r="D55" s="14"/>
      <c r="E55" s="15"/>
      <c r="F55" s="104" t="s">
        <v>8</v>
      </c>
      <c r="G55" s="78"/>
      <c r="H55" s="16" t="s">
        <v>9</v>
      </c>
      <c r="I55" s="16" t="s">
        <v>10</v>
      </c>
      <c r="J55" s="16" t="s">
        <v>11</v>
      </c>
      <c r="K55" s="16" t="s">
        <v>12</v>
      </c>
      <c r="L55" s="16" t="s">
        <v>13</v>
      </c>
      <c r="M55" s="77" t="s">
        <v>14</v>
      </c>
      <c r="N55" s="78"/>
      <c r="O55" s="78"/>
      <c r="P55" s="77" t="s">
        <v>15</v>
      </c>
      <c r="Q55" s="78"/>
      <c r="R55" s="79"/>
      <c r="X55" s="1" t="str">
        <f t="shared" si="7"/>
        <v>03岩手県</v>
      </c>
    </row>
    <row r="56" spans="1:24" ht="32.25" thickBot="1" x14ac:dyDescent="0.2">
      <c r="A56" s="6">
        <f t="shared" si="2"/>
        <v>3</v>
      </c>
      <c r="B56" s="6"/>
      <c r="D56" s="17"/>
      <c r="E56" s="18"/>
      <c r="F56" s="19" t="s">
        <v>16</v>
      </c>
      <c r="G56" s="20" t="s">
        <v>17</v>
      </c>
      <c r="H56" s="21" t="s">
        <v>18</v>
      </c>
      <c r="I56" s="21" t="s">
        <v>19</v>
      </c>
      <c r="J56" s="21" t="s">
        <v>20</v>
      </c>
      <c r="K56" s="21" t="s">
        <v>21</v>
      </c>
      <c r="L56" s="21" t="s">
        <v>22</v>
      </c>
      <c r="M56" s="22" t="s">
        <v>23</v>
      </c>
      <c r="N56" s="23" t="s">
        <v>24</v>
      </c>
      <c r="O56" s="24" t="s">
        <v>25</v>
      </c>
      <c r="P56" s="25" t="s">
        <v>26</v>
      </c>
      <c r="Q56" s="23" t="s">
        <v>27</v>
      </c>
      <c r="R56" s="26" t="s">
        <v>28</v>
      </c>
      <c r="X56" s="1" t="str">
        <f t="shared" si="7"/>
        <v>03岩手県</v>
      </c>
    </row>
    <row r="57" spans="1:24" ht="14.25" thickTop="1" x14ac:dyDescent="0.15">
      <c r="A57" s="6">
        <f t="shared" si="2"/>
        <v>3</v>
      </c>
      <c r="B57" s="6"/>
      <c r="D57" s="27"/>
      <c r="E57" s="28" t="s">
        <v>29</v>
      </c>
      <c r="F57" s="29">
        <f>SUM(F58:F61)</f>
        <v>13125</v>
      </c>
      <c r="G57" s="30">
        <f>IFERROR(F57/Q57,"-")</f>
        <v>1.2293930310977894</v>
      </c>
      <c r="H57" s="31">
        <f t="shared" ref="H57:M57" si="8">SUM(H58:H61)</f>
        <v>12872</v>
      </c>
      <c r="I57" s="31">
        <f t="shared" si="8"/>
        <v>12623</v>
      </c>
      <c r="J57" s="31">
        <f t="shared" si="8"/>
        <v>12674</v>
      </c>
      <c r="K57" s="31">
        <f t="shared" si="8"/>
        <v>12759</v>
      </c>
      <c r="L57" s="31">
        <f t="shared" si="8"/>
        <v>12516</v>
      </c>
      <c r="M57" s="32">
        <f t="shared" si="8"/>
        <v>12586</v>
      </c>
      <c r="N57" s="33">
        <f>IFERROR(M57/F57,"-")</f>
        <v>0.9589333333333333</v>
      </c>
      <c r="O57" s="73">
        <f>M57-F57</f>
        <v>-539</v>
      </c>
      <c r="P57" s="32">
        <f>SUM(P58:P61)</f>
        <v>12036</v>
      </c>
      <c r="Q57" s="35">
        <f>SUM(Q58:Q61)</f>
        <v>10676</v>
      </c>
      <c r="R57" s="36">
        <f>IFERROR(P57/Q57,"-")</f>
        <v>1.1273885350318471</v>
      </c>
      <c r="X57" s="1" t="str">
        <f t="shared" si="7"/>
        <v>03岩手県</v>
      </c>
    </row>
    <row r="58" spans="1:24" x14ac:dyDescent="0.15">
      <c r="A58" s="6">
        <f t="shared" si="2"/>
        <v>3</v>
      </c>
      <c r="B58" s="6"/>
      <c r="D58" s="37"/>
      <c r="E58" s="38" t="s">
        <v>30</v>
      </c>
      <c r="F58" s="39">
        <v>1413</v>
      </c>
      <c r="G58" s="40">
        <f>IFERROR(F58/Q58,"-")</f>
        <v>1.3718446601941747</v>
      </c>
      <c r="H58" s="41">
        <v>1390</v>
      </c>
      <c r="I58" s="41">
        <v>1314</v>
      </c>
      <c r="J58" s="41">
        <v>1322</v>
      </c>
      <c r="K58" s="41">
        <v>1264</v>
      </c>
      <c r="L58" s="41">
        <v>1274</v>
      </c>
      <c r="M58" s="42">
        <v>1322</v>
      </c>
      <c r="N58" s="43">
        <f>IFERROR(M58/F58,"-")</f>
        <v>0.93559801840056622</v>
      </c>
      <c r="O58" s="74">
        <f>M58-F58</f>
        <v>-91</v>
      </c>
      <c r="P58" s="42">
        <v>1322</v>
      </c>
      <c r="Q58" s="45">
        <v>1030</v>
      </c>
      <c r="R58" s="46">
        <f>IFERROR(P58/Q58,"-")</f>
        <v>1.2834951456310679</v>
      </c>
      <c r="X58" s="1" t="str">
        <f t="shared" si="7"/>
        <v>03岩手県</v>
      </c>
    </row>
    <row r="59" spans="1:24" x14ac:dyDescent="0.15">
      <c r="A59" s="6">
        <f t="shared" si="2"/>
        <v>3</v>
      </c>
      <c r="B59" s="6"/>
      <c r="D59" s="37"/>
      <c r="E59" s="47" t="s">
        <v>31</v>
      </c>
      <c r="F59" s="48">
        <v>6588</v>
      </c>
      <c r="G59" s="49">
        <f>IFERROR(F59/Q59,"-")</f>
        <v>1.9765976597659767</v>
      </c>
      <c r="H59" s="50">
        <v>6080</v>
      </c>
      <c r="I59" s="50">
        <v>5862</v>
      </c>
      <c r="J59" s="50">
        <v>5496</v>
      </c>
      <c r="K59" s="50">
        <v>5474</v>
      </c>
      <c r="L59" s="50">
        <v>5093</v>
      </c>
      <c r="M59" s="51">
        <v>5099</v>
      </c>
      <c r="N59" s="52">
        <f>IFERROR(M59/F59,"-")</f>
        <v>0.77398299939283544</v>
      </c>
      <c r="O59" s="75">
        <f>M59-F59</f>
        <v>-1489</v>
      </c>
      <c r="P59" s="51">
        <v>4993</v>
      </c>
      <c r="Q59" s="54">
        <v>3333</v>
      </c>
      <c r="R59" s="55">
        <f>IFERROR(P59/Q59,"-")</f>
        <v>1.498049804980498</v>
      </c>
      <c r="X59" s="1" t="str">
        <f t="shared" si="7"/>
        <v>03岩手県</v>
      </c>
    </row>
    <row r="60" spans="1:24" x14ac:dyDescent="0.15">
      <c r="A60" s="6">
        <f t="shared" si="2"/>
        <v>3</v>
      </c>
      <c r="B60" s="6"/>
      <c r="D60" s="37"/>
      <c r="E60" s="47" t="s">
        <v>32</v>
      </c>
      <c r="F60" s="48">
        <v>1707</v>
      </c>
      <c r="G60" s="49">
        <f>IFERROR(F60/Q60,"-")</f>
        <v>0.46185064935064934</v>
      </c>
      <c r="H60" s="50">
        <v>2244</v>
      </c>
      <c r="I60" s="50">
        <v>2336</v>
      </c>
      <c r="J60" s="50">
        <v>2850</v>
      </c>
      <c r="K60" s="50">
        <v>2891</v>
      </c>
      <c r="L60" s="50">
        <v>2970</v>
      </c>
      <c r="M60" s="51">
        <v>3150</v>
      </c>
      <c r="N60" s="52">
        <f>IFERROR(M60/F60,"-")</f>
        <v>1.8453427065026362</v>
      </c>
      <c r="O60" s="75">
        <f>M60-F60</f>
        <v>1443</v>
      </c>
      <c r="P60" s="51">
        <v>2891</v>
      </c>
      <c r="Q60" s="54">
        <v>3696</v>
      </c>
      <c r="R60" s="55">
        <f>IFERROR(P60/Q60,"-")</f>
        <v>0.78219696969696972</v>
      </c>
      <c r="X60" s="1" t="str">
        <f t="shared" si="7"/>
        <v>03岩手県</v>
      </c>
    </row>
    <row r="61" spans="1:24" ht="14.25" thickBot="1" x14ac:dyDescent="0.2">
      <c r="A61" s="6">
        <f t="shared" si="2"/>
        <v>3</v>
      </c>
      <c r="B61" s="6"/>
      <c r="D61" s="56"/>
      <c r="E61" s="57" t="s">
        <v>33</v>
      </c>
      <c r="F61" s="58">
        <v>3417</v>
      </c>
      <c r="G61" s="59">
        <f>IFERROR(F61/Q61,"-")</f>
        <v>1.3056935422239204</v>
      </c>
      <c r="H61" s="60">
        <v>3158</v>
      </c>
      <c r="I61" s="60">
        <v>3111</v>
      </c>
      <c r="J61" s="60">
        <v>3006</v>
      </c>
      <c r="K61" s="60">
        <v>3130</v>
      </c>
      <c r="L61" s="60">
        <v>3179</v>
      </c>
      <c r="M61" s="61">
        <v>3015</v>
      </c>
      <c r="N61" s="62">
        <f>IFERROR(M61/F61,"-")</f>
        <v>0.88235294117647056</v>
      </c>
      <c r="O61" s="76">
        <f>M61-F61</f>
        <v>-402</v>
      </c>
      <c r="P61" s="61">
        <v>2830</v>
      </c>
      <c r="Q61" s="64">
        <v>2617</v>
      </c>
      <c r="R61" s="65">
        <f>IFERROR(P61/Q61,"-")</f>
        <v>1.0813909056171189</v>
      </c>
      <c r="X61" s="1" t="str">
        <f t="shared" si="7"/>
        <v>03岩手県</v>
      </c>
    </row>
    <row r="62" spans="1:24" s="5" customFormat="1" x14ac:dyDescent="0.15">
      <c r="A62" s="66">
        <f t="shared" si="2"/>
        <v>3</v>
      </c>
      <c r="B62" s="66"/>
      <c r="D62" s="67"/>
      <c r="E62" s="68" t="s">
        <v>34</v>
      </c>
      <c r="F62" s="69">
        <v>0.93888888888888888</v>
      </c>
      <c r="G62" s="70"/>
      <c r="H62" s="69">
        <v>0.97633136094674555</v>
      </c>
      <c r="I62" s="69">
        <v>0.95705521472392641</v>
      </c>
      <c r="J62" s="69">
        <v>0.99371069182389937</v>
      </c>
      <c r="K62" s="69">
        <v>0.98124999999999996</v>
      </c>
      <c r="L62" s="69">
        <v>1</v>
      </c>
      <c r="M62" s="69">
        <v>0.99333333333333329</v>
      </c>
      <c r="N62" s="71"/>
      <c r="O62" s="71"/>
      <c r="P62" s="72"/>
      <c r="Q62" s="72"/>
      <c r="R62" s="71"/>
      <c r="X62" s="5" t="str">
        <f t="shared" si="7"/>
        <v>03岩手県</v>
      </c>
    </row>
    <row r="63" spans="1:24" x14ac:dyDescent="0.15">
      <c r="A63" s="6">
        <f>A48+1</f>
        <v>4</v>
      </c>
      <c r="B63" s="6"/>
      <c r="C63" s="80">
        <f>A63</f>
        <v>4</v>
      </c>
      <c r="D63" s="80"/>
      <c r="S63" s="1" t="str">
        <f>"（"&amp;F65&amp;"　"&amp;H65&amp;"）"</f>
        <v>（4　宮城県）</v>
      </c>
      <c r="X63" s="1" t="str">
        <f>TEXT(F65,"0?")&amp;H65</f>
        <v>04宮城県</v>
      </c>
    </row>
    <row r="64" spans="1:24" ht="14.25" thickBot="1" x14ac:dyDescent="0.2">
      <c r="A64" s="6">
        <f t="shared" si="2"/>
        <v>4</v>
      </c>
      <c r="B64" s="6"/>
      <c r="C64" s="1" t="s">
        <v>2</v>
      </c>
      <c r="X64" s="1" t="str">
        <f>X63</f>
        <v>04宮城県</v>
      </c>
    </row>
    <row r="65" spans="1:24" x14ac:dyDescent="0.15">
      <c r="A65" s="6">
        <f t="shared" si="2"/>
        <v>4</v>
      </c>
      <c r="B65" s="6"/>
      <c r="D65" s="84" t="s">
        <v>3</v>
      </c>
      <c r="E65" s="85"/>
      <c r="F65" s="88">
        <f>A65</f>
        <v>4</v>
      </c>
      <c r="G65" s="89"/>
      <c r="H65" s="89" t="s">
        <v>38</v>
      </c>
      <c r="I65" s="92"/>
      <c r="J65" s="7"/>
      <c r="K65" s="7"/>
      <c r="L65" s="7"/>
      <c r="X65" s="1" t="str">
        <f t="shared" ref="X65:X77" si="9">X64</f>
        <v>04宮城県</v>
      </c>
    </row>
    <row r="66" spans="1:24" x14ac:dyDescent="0.15">
      <c r="A66" s="6">
        <f t="shared" si="2"/>
        <v>4</v>
      </c>
      <c r="B66" s="6"/>
      <c r="D66" s="86"/>
      <c r="E66" s="87"/>
      <c r="F66" s="90"/>
      <c r="G66" s="91"/>
      <c r="H66" s="91"/>
      <c r="I66" s="93"/>
      <c r="J66" s="7"/>
      <c r="K66" s="7"/>
      <c r="L66" s="7"/>
      <c r="X66" s="1" t="str">
        <f t="shared" si="9"/>
        <v>04宮城県</v>
      </c>
    </row>
    <row r="67" spans="1:24" x14ac:dyDescent="0.15">
      <c r="A67" s="6">
        <f t="shared" si="2"/>
        <v>4</v>
      </c>
      <c r="B67" s="6"/>
      <c r="D67" s="94" t="s">
        <v>5</v>
      </c>
      <c r="E67" s="95"/>
      <c r="F67" s="96">
        <v>230.1996</v>
      </c>
      <c r="G67" s="97"/>
      <c r="H67" s="97"/>
      <c r="I67" s="98"/>
      <c r="J67" s="9"/>
      <c r="K67" s="9"/>
      <c r="L67" s="9"/>
      <c r="N67" s="10"/>
      <c r="X67" s="1" t="str">
        <f t="shared" si="9"/>
        <v>04宮城県</v>
      </c>
    </row>
    <row r="68" spans="1:24" ht="14.25" thickBot="1" x14ac:dyDescent="0.2">
      <c r="A68" s="6">
        <f t="shared" si="2"/>
        <v>4</v>
      </c>
      <c r="B68" s="6"/>
      <c r="D68" s="99" t="s">
        <v>6</v>
      </c>
      <c r="E68" s="100"/>
      <c r="F68" s="101">
        <v>7282.23</v>
      </c>
      <c r="G68" s="102"/>
      <c r="H68" s="102"/>
      <c r="I68" s="103"/>
      <c r="J68" s="11"/>
      <c r="K68" s="11"/>
      <c r="L68" s="11"/>
      <c r="N68" s="12"/>
      <c r="X68" s="1" t="str">
        <f t="shared" si="9"/>
        <v>04宮城県</v>
      </c>
    </row>
    <row r="69" spans="1:24" ht="14.25" thickBot="1" x14ac:dyDescent="0.2">
      <c r="A69" s="6">
        <f t="shared" si="2"/>
        <v>4</v>
      </c>
      <c r="B69" s="6"/>
      <c r="C69" s="1" t="s">
        <v>7</v>
      </c>
      <c r="X69" s="1" t="str">
        <f t="shared" si="9"/>
        <v>04宮城県</v>
      </c>
    </row>
    <row r="70" spans="1:24" x14ac:dyDescent="0.15">
      <c r="A70" s="6">
        <f t="shared" si="2"/>
        <v>4</v>
      </c>
      <c r="B70" s="6"/>
      <c r="D70" s="14"/>
      <c r="E70" s="15"/>
      <c r="F70" s="104" t="s">
        <v>8</v>
      </c>
      <c r="G70" s="78"/>
      <c r="H70" s="16" t="s">
        <v>9</v>
      </c>
      <c r="I70" s="16" t="s">
        <v>10</v>
      </c>
      <c r="J70" s="16" t="s">
        <v>11</v>
      </c>
      <c r="K70" s="16" t="s">
        <v>12</v>
      </c>
      <c r="L70" s="16" t="s">
        <v>13</v>
      </c>
      <c r="M70" s="77" t="s">
        <v>14</v>
      </c>
      <c r="N70" s="78"/>
      <c r="O70" s="78"/>
      <c r="P70" s="77" t="s">
        <v>15</v>
      </c>
      <c r="Q70" s="78"/>
      <c r="R70" s="79"/>
      <c r="X70" s="1" t="str">
        <f t="shared" si="9"/>
        <v>04宮城県</v>
      </c>
    </row>
    <row r="71" spans="1:24" ht="32.25" thickBot="1" x14ac:dyDescent="0.2">
      <c r="A71" s="6">
        <f t="shared" si="2"/>
        <v>4</v>
      </c>
      <c r="B71" s="6"/>
      <c r="D71" s="17"/>
      <c r="E71" s="18"/>
      <c r="F71" s="19" t="s">
        <v>16</v>
      </c>
      <c r="G71" s="20" t="s">
        <v>17</v>
      </c>
      <c r="H71" s="21" t="s">
        <v>18</v>
      </c>
      <c r="I71" s="21" t="s">
        <v>19</v>
      </c>
      <c r="J71" s="21" t="s">
        <v>20</v>
      </c>
      <c r="K71" s="21" t="s">
        <v>21</v>
      </c>
      <c r="L71" s="21" t="s">
        <v>22</v>
      </c>
      <c r="M71" s="22" t="s">
        <v>23</v>
      </c>
      <c r="N71" s="23" t="s">
        <v>24</v>
      </c>
      <c r="O71" s="24" t="s">
        <v>25</v>
      </c>
      <c r="P71" s="25" t="s">
        <v>26</v>
      </c>
      <c r="Q71" s="23" t="s">
        <v>27</v>
      </c>
      <c r="R71" s="26" t="s">
        <v>28</v>
      </c>
      <c r="X71" s="1" t="str">
        <f t="shared" si="9"/>
        <v>04宮城県</v>
      </c>
    </row>
    <row r="72" spans="1:24" ht="14.25" thickTop="1" x14ac:dyDescent="0.15">
      <c r="A72" s="6">
        <f t="shared" si="2"/>
        <v>4</v>
      </c>
      <c r="B72" s="6"/>
      <c r="D72" s="27"/>
      <c r="E72" s="28" t="s">
        <v>29</v>
      </c>
      <c r="F72" s="29">
        <f>SUM(F73:F76)</f>
        <v>20012</v>
      </c>
      <c r="G72" s="30">
        <f>IFERROR(F72/Q72,"-")</f>
        <v>1.0655449656567808</v>
      </c>
      <c r="H72" s="31">
        <f t="shared" ref="H72:M72" si="10">SUM(H73:H76)</f>
        <v>19957</v>
      </c>
      <c r="I72" s="31">
        <f t="shared" si="10"/>
        <v>19962</v>
      </c>
      <c r="J72" s="31">
        <f t="shared" si="10"/>
        <v>19557</v>
      </c>
      <c r="K72" s="31">
        <f t="shared" si="10"/>
        <v>19214</v>
      </c>
      <c r="L72" s="31">
        <f t="shared" si="10"/>
        <v>19196</v>
      </c>
      <c r="M72" s="32">
        <f t="shared" si="10"/>
        <v>18978</v>
      </c>
      <c r="N72" s="33">
        <f>IFERROR(M72/F72,"-")</f>
        <v>0.94833100139916049</v>
      </c>
      <c r="O72" s="73">
        <f>M72-F72</f>
        <v>-1034</v>
      </c>
      <c r="P72" s="32">
        <f>SUM(P73:P76)</f>
        <v>18950</v>
      </c>
      <c r="Q72" s="35">
        <f>SUM(Q73:Q76)</f>
        <v>18781</v>
      </c>
      <c r="R72" s="36">
        <f>IFERROR(P72/Q72,"-")</f>
        <v>1.0089984558862681</v>
      </c>
      <c r="X72" s="1" t="str">
        <f t="shared" si="9"/>
        <v>04宮城県</v>
      </c>
    </row>
    <row r="73" spans="1:24" x14ac:dyDescent="0.15">
      <c r="A73" s="6">
        <f t="shared" si="2"/>
        <v>4</v>
      </c>
      <c r="B73" s="6"/>
      <c r="D73" s="37"/>
      <c r="E73" s="38" t="s">
        <v>30</v>
      </c>
      <c r="F73" s="39">
        <v>3039</v>
      </c>
      <c r="G73" s="40">
        <f>IFERROR(F73/Q73,"-")</f>
        <v>1.3417218543046359</v>
      </c>
      <c r="H73" s="41">
        <v>2463</v>
      </c>
      <c r="I73" s="41">
        <v>2278</v>
      </c>
      <c r="J73" s="41">
        <v>2015</v>
      </c>
      <c r="K73" s="41">
        <v>2091</v>
      </c>
      <c r="L73" s="41">
        <v>2053</v>
      </c>
      <c r="M73" s="42">
        <v>2017</v>
      </c>
      <c r="N73" s="43">
        <f>IFERROR(M73/F73,"-")</f>
        <v>0.66370516617308328</v>
      </c>
      <c r="O73" s="74">
        <f>M73-F73</f>
        <v>-1022</v>
      </c>
      <c r="P73" s="42">
        <v>2074</v>
      </c>
      <c r="Q73" s="45">
        <v>2265</v>
      </c>
      <c r="R73" s="46">
        <f>IFERROR(P73/Q73,"-")</f>
        <v>0.91567328918322299</v>
      </c>
      <c r="X73" s="1" t="str">
        <f t="shared" si="9"/>
        <v>04宮城県</v>
      </c>
    </row>
    <row r="74" spans="1:24" x14ac:dyDescent="0.15">
      <c r="A74" s="6">
        <f t="shared" si="2"/>
        <v>4</v>
      </c>
      <c r="B74" s="6"/>
      <c r="D74" s="37"/>
      <c r="E74" s="47" t="s">
        <v>31</v>
      </c>
      <c r="F74" s="48">
        <v>10948</v>
      </c>
      <c r="G74" s="49">
        <f>IFERROR(F74/Q74,"-")</f>
        <v>1.6577831617201695</v>
      </c>
      <c r="H74" s="50">
        <v>10952</v>
      </c>
      <c r="I74" s="50">
        <v>10761</v>
      </c>
      <c r="J74" s="50">
        <v>10791</v>
      </c>
      <c r="K74" s="50">
        <v>10439</v>
      </c>
      <c r="L74" s="50">
        <v>10431</v>
      </c>
      <c r="M74" s="51">
        <v>10058</v>
      </c>
      <c r="N74" s="52">
        <f>IFERROR(M74/F74,"-")</f>
        <v>0.91870661308001467</v>
      </c>
      <c r="O74" s="75">
        <f>M74-F74</f>
        <v>-890</v>
      </c>
      <c r="P74" s="51">
        <v>9877</v>
      </c>
      <c r="Q74" s="54">
        <v>6604</v>
      </c>
      <c r="R74" s="55">
        <f>IFERROR(P74/Q74,"-")</f>
        <v>1.4956087219866747</v>
      </c>
      <c r="X74" s="1" t="str">
        <f t="shared" si="9"/>
        <v>04宮城県</v>
      </c>
    </row>
    <row r="75" spans="1:24" x14ac:dyDescent="0.15">
      <c r="A75" s="6">
        <f t="shared" si="2"/>
        <v>4</v>
      </c>
      <c r="B75" s="6"/>
      <c r="D75" s="37"/>
      <c r="E75" s="47" t="s">
        <v>32</v>
      </c>
      <c r="F75" s="48">
        <v>1792</v>
      </c>
      <c r="G75" s="49">
        <f>IFERROR(F75/Q75,"-")</f>
        <v>0.29841798501248962</v>
      </c>
      <c r="H75" s="50">
        <v>2320</v>
      </c>
      <c r="I75" s="50">
        <v>2541</v>
      </c>
      <c r="J75" s="50">
        <v>2645</v>
      </c>
      <c r="K75" s="50">
        <v>2763</v>
      </c>
      <c r="L75" s="50">
        <v>2669</v>
      </c>
      <c r="M75" s="51">
        <v>2942</v>
      </c>
      <c r="N75" s="52">
        <f>IFERROR(M75/F75,"-")</f>
        <v>1.6417410714285714</v>
      </c>
      <c r="O75" s="75">
        <f>M75-F75</f>
        <v>1150</v>
      </c>
      <c r="P75" s="51">
        <v>3017</v>
      </c>
      <c r="Q75" s="54">
        <v>6005</v>
      </c>
      <c r="R75" s="55">
        <f>IFERROR(P75/Q75,"-")</f>
        <v>0.50241465445462119</v>
      </c>
      <c r="X75" s="1" t="str">
        <f t="shared" si="9"/>
        <v>04宮城県</v>
      </c>
    </row>
    <row r="76" spans="1:24" ht="14.25" thickBot="1" x14ac:dyDescent="0.2">
      <c r="A76" s="6">
        <f t="shared" si="2"/>
        <v>4</v>
      </c>
      <c r="B76" s="6"/>
      <c r="D76" s="56"/>
      <c r="E76" s="57" t="s">
        <v>33</v>
      </c>
      <c r="F76" s="58">
        <v>4233</v>
      </c>
      <c r="G76" s="59">
        <f>IFERROR(F76/Q76,"-")</f>
        <v>1.0834399795239313</v>
      </c>
      <c r="H76" s="60">
        <v>4222</v>
      </c>
      <c r="I76" s="60">
        <v>4382</v>
      </c>
      <c r="J76" s="60">
        <v>4106</v>
      </c>
      <c r="K76" s="60">
        <v>3921</v>
      </c>
      <c r="L76" s="60">
        <v>4043</v>
      </c>
      <c r="M76" s="61">
        <v>3961</v>
      </c>
      <c r="N76" s="62">
        <f>IFERROR(M76/F76,"-")</f>
        <v>0.93574297188755018</v>
      </c>
      <c r="O76" s="76">
        <f>M76-F76</f>
        <v>-272</v>
      </c>
      <c r="P76" s="61">
        <v>3982</v>
      </c>
      <c r="Q76" s="64">
        <v>3907</v>
      </c>
      <c r="R76" s="65">
        <f>IFERROR(P76/Q76,"-")</f>
        <v>1.019196314307653</v>
      </c>
      <c r="X76" s="1" t="str">
        <f t="shared" si="9"/>
        <v>04宮城県</v>
      </c>
    </row>
    <row r="77" spans="1:24" s="5" customFormat="1" x14ac:dyDescent="0.15">
      <c r="A77" s="66">
        <f t="shared" si="2"/>
        <v>4</v>
      </c>
      <c r="B77" s="66"/>
      <c r="D77" s="67"/>
      <c r="E77" s="68" t="s">
        <v>34</v>
      </c>
      <c r="F77" s="69">
        <v>0.97165991902834004</v>
      </c>
      <c r="G77" s="70"/>
      <c r="H77" s="69">
        <v>0.99567099567099571</v>
      </c>
      <c r="I77" s="69">
        <v>0.99095022624434392</v>
      </c>
      <c r="J77" s="69">
        <v>1</v>
      </c>
      <c r="K77" s="69">
        <v>1</v>
      </c>
      <c r="L77" s="69">
        <v>1</v>
      </c>
      <c r="M77" s="69">
        <v>1</v>
      </c>
      <c r="N77" s="71"/>
      <c r="O77" s="71"/>
      <c r="P77" s="72"/>
      <c r="Q77" s="72"/>
      <c r="R77" s="71"/>
      <c r="X77" s="5" t="str">
        <f t="shared" si="9"/>
        <v>04宮城県</v>
      </c>
    </row>
    <row r="78" spans="1:24" x14ac:dyDescent="0.15">
      <c r="A78" s="6">
        <f>A63+1</f>
        <v>5</v>
      </c>
      <c r="B78" s="6"/>
      <c r="C78" s="80">
        <f>A78</f>
        <v>5</v>
      </c>
      <c r="D78" s="80"/>
      <c r="S78" s="1" t="str">
        <f>"（"&amp;F80&amp;"　"&amp;H80&amp;"）"</f>
        <v>（5　秋田県）</v>
      </c>
      <c r="X78" s="1" t="str">
        <f>TEXT(F80,"0?")&amp;H80</f>
        <v>05秋田県</v>
      </c>
    </row>
    <row r="79" spans="1:24" ht="14.25" thickBot="1" x14ac:dyDescent="0.2">
      <c r="A79" s="6">
        <f t="shared" si="2"/>
        <v>5</v>
      </c>
      <c r="B79" s="6"/>
      <c r="C79" s="1" t="s">
        <v>2</v>
      </c>
      <c r="X79" s="1" t="str">
        <f>X78</f>
        <v>05秋田県</v>
      </c>
    </row>
    <row r="80" spans="1:24" x14ac:dyDescent="0.15">
      <c r="A80" s="6">
        <f t="shared" si="2"/>
        <v>5</v>
      </c>
      <c r="B80" s="6"/>
      <c r="D80" s="84" t="s">
        <v>3</v>
      </c>
      <c r="E80" s="85"/>
      <c r="F80" s="88">
        <f>A80</f>
        <v>5</v>
      </c>
      <c r="G80" s="89"/>
      <c r="H80" s="89" t="s">
        <v>39</v>
      </c>
      <c r="I80" s="92"/>
      <c r="J80" s="7"/>
      <c r="K80" s="7"/>
      <c r="L80" s="7"/>
      <c r="X80" s="1" t="str">
        <f t="shared" ref="X80:X92" si="11">X79</f>
        <v>05秋田県</v>
      </c>
    </row>
    <row r="81" spans="1:24" x14ac:dyDescent="0.15">
      <c r="A81" s="6">
        <f t="shared" si="2"/>
        <v>5</v>
      </c>
      <c r="B81" s="6"/>
      <c r="D81" s="86"/>
      <c r="E81" s="87"/>
      <c r="F81" s="90"/>
      <c r="G81" s="91"/>
      <c r="H81" s="91"/>
      <c r="I81" s="93"/>
      <c r="J81" s="7"/>
      <c r="K81" s="7"/>
      <c r="L81" s="7"/>
      <c r="X81" s="1" t="str">
        <f t="shared" si="11"/>
        <v>05秋田県</v>
      </c>
    </row>
    <row r="82" spans="1:24" x14ac:dyDescent="0.15">
      <c r="A82" s="6">
        <f t="shared" si="2"/>
        <v>5</v>
      </c>
      <c r="B82" s="6"/>
      <c r="D82" s="94" t="s">
        <v>5</v>
      </c>
      <c r="E82" s="95"/>
      <c r="F82" s="96">
        <v>95.950199999999995</v>
      </c>
      <c r="G82" s="97"/>
      <c r="H82" s="97"/>
      <c r="I82" s="98"/>
      <c r="J82" s="9"/>
      <c r="K82" s="9"/>
      <c r="L82" s="9"/>
      <c r="N82" s="10"/>
      <c r="X82" s="1" t="str">
        <f t="shared" si="11"/>
        <v>05秋田県</v>
      </c>
    </row>
    <row r="83" spans="1:24" ht="14.25" thickBot="1" x14ac:dyDescent="0.2">
      <c r="A83" s="6">
        <f t="shared" ref="A83:A92" si="12">A68+1</f>
        <v>5</v>
      </c>
      <c r="B83" s="6"/>
      <c r="D83" s="99" t="s">
        <v>6</v>
      </c>
      <c r="E83" s="100"/>
      <c r="F83" s="101">
        <v>11615.55</v>
      </c>
      <c r="G83" s="102"/>
      <c r="H83" s="102"/>
      <c r="I83" s="103"/>
      <c r="J83" s="11"/>
      <c r="K83" s="11"/>
      <c r="L83" s="11"/>
      <c r="N83" s="12"/>
      <c r="X83" s="1" t="str">
        <f t="shared" si="11"/>
        <v>05秋田県</v>
      </c>
    </row>
    <row r="84" spans="1:24" ht="14.25" thickBot="1" x14ac:dyDescent="0.2">
      <c r="A84" s="6">
        <f t="shared" si="12"/>
        <v>5</v>
      </c>
      <c r="B84" s="6"/>
      <c r="C84" s="1" t="s">
        <v>7</v>
      </c>
      <c r="X84" s="1" t="str">
        <f t="shared" si="11"/>
        <v>05秋田県</v>
      </c>
    </row>
    <row r="85" spans="1:24" x14ac:dyDescent="0.15">
      <c r="A85" s="6">
        <f t="shared" si="12"/>
        <v>5</v>
      </c>
      <c r="B85" s="6"/>
      <c r="D85" s="14"/>
      <c r="E85" s="15"/>
      <c r="F85" s="104" t="s">
        <v>8</v>
      </c>
      <c r="G85" s="78"/>
      <c r="H85" s="16" t="s">
        <v>9</v>
      </c>
      <c r="I85" s="16" t="s">
        <v>10</v>
      </c>
      <c r="J85" s="16" t="s">
        <v>11</v>
      </c>
      <c r="K85" s="16" t="s">
        <v>12</v>
      </c>
      <c r="L85" s="16" t="s">
        <v>13</v>
      </c>
      <c r="M85" s="77" t="s">
        <v>14</v>
      </c>
      <c r="N85" s="78"/>
      <c r="O85" s="78"/>
      <c r="P85" s="77" t="s">
        <v>15</v>
      </c>
      <c r="Q85" s="78"/>
      <c r="R85" s="79"/>
      <c r="X85" s="1" t="str">
        <f t="shared" si="11"/>
        <v>05秋田県</v>
      </c>
    </row>
    <row r="86" spans="1:24" ht="32.25" thickBot="1" x14ac:dyDescent="0.2">
      <c r="A86" s="6">
        <f t="shared" si="12"/>
        <v>5</v>
      </c>
      <c r="B86" s="6"/>
      <c r="D86" s="17"/>
      <c r="E86" s="18"/>
      <c r="F86" s="19" t="s">
        <v>16</v>
      </c>
      <c r="G86" s="20" t="s">
        <v>17</v>
      </c>
      <c r="H86" s="21" t="s">
        <v>18</v>
      </c>
      <c r="I86" s="21" t="s">
        <v>19</v>
      </c>
      <c r="J86" s="21" t="s">
        <v>20</v>
      </c>
      <c r="K86" s="21" t="s">
        <v>21</v>
      </c>
      <c r="L86" s="21" t="s">
        <v>22</v>
      </c>
      <c r="M86" s="22" t="s">
        <v>23</v>
      </c>
      <c r="N86" s="23" t="s">
        <v>24</v>
      </c>
      <c r="O86" s="24" t="s">
        <v>25</v>
      </c>
      <c r="P86" s="25" t="s">
        <v>26</v>
      </c>
      <c r="Q86" s="23" t="s">
        <v>27</v>
      </c>
      <c r="R86" s="26" t="s">
        <v>28</v>
      </c>
      <c r="X86" s="1" t="str">
        <f t="shared" si="11"/>
        <v>05秋田県</v>
      </c>
    </row>
    <row r="87" spans="1:24" ht="14.25" thickTop="1" x14ac:dyDescent="0.15">
      <c r="A87" s="6">
        <f t="shared" si="12"/>
        <v>5</v>
      </c>
      <c r="B87" s="6"/>
      <c r="D87" s="27"/>
      <c r="E87" s="28" t="s">
        <v>29</v>
      </c>
      <c r="F87" s="29">
        <f>SUM(F88:F91)</f>
        <v>11296</v>
      </c>
      <c r="G87" s="30">
        <f>IFERROR(F87/Q87,"-")</f>
        <v>1.2354806956141311</v>
      </c>
      <c r="H87" s="31">
        <f t="shared" ref="H87:M87" si="13">SUM(H88:H91)</f>
        <v>10956</v>
      </c>
      <c r="I87" s="31">
        <f t="shared" si="13"/>
        <v>10523</v>
      </c>
      <c r="J87" s="31">
        <f t="shared" si="13"/>
        <v>10407</v>
      </c>
      <c r="K87" s="31">
        <f t="shared" si="13"/>
        <v>10214</v>
      </c>
      <c r="L87" s="31">
        <f t="shared" si="13"/>
        <v>10158</v>
      </c>
      <c r="M87" s="32">
        <f t="shared" si="13"/>
        <v>9971</v>
      </c>
      <c r="N87" s="33">
        <f>IFERROR(M87/F87,"-")</f>
        <v>0.88270184135977336</v>
      </c>
      <c r="O87" s="73">
        <f>M87-F87</f>
        <v>-1325</v>
      </c>
      <c r="P87" s="32">
        <f>SUM(P88:P91)</f>
        <v>9894</v>
      </c>
      <c r="Q87" s="35">
        <f>SUM(Q88:Q91)</f>
        <v>9143</v>
      </c>
      <c r="R87" s="36">
        <f>IFERROR(P87/Q87,"-")</f>
        <v>1.082139341572788</v>
      </c>
      <c r="X87" s="1" t="str">
        <f t="shared" si="11"/>
        <v>05秋田県</v>
      </c>
    </row>
    <row r="88" spans="1:24" x14ac:dyDescent="0.15">
      <c r="A88" s="6">
        <f t="shared" si="12"/>
        <v>5</v>
      </c>
      <c r="B88" s="6"/>
      <c r="D88" s="37"/>
      <c r="E88" s="38" t="s">
        <v>30</v>
      </c>
      <c r="F88" s="39">
        <v>675</v>
      </c>
      <c r="G88" s="40">
        <f>IFERROR(F88/Q88,"-")</f>
        <v>0.74833702882483366</v>
      </c>
      <c r="H88" s="41">
        <v>729</v>
      </c>
      <c r="I88" s="41">
        <v>632</v>
      </c>
      <c r="J88" s="41">
        <v>632</v>
      </c>
      <c r="K88" s="41">
        <v>630</v>
      </c>
      <c r="L88" s="41">
        <v>630</v>
      </c>
      <c r="M88" s="42">
        <v>630</v>
      </c>
      <c r="N88" s="43">
        <f>IFERROR(M88/F88,"-")</f>
        <v>0.93333333333333335</v>
      </c>
      <c r="O88" s="74">
        <f>M88-F88</f>
        <v>-45</v>
      </c>
      <c r="P88" s="42">
        <v>634</v>
      </c>
      <c r="Q88" s="45">
        <v>902</v>
      </c>
      <c r="R88" s="46">
        <f>IFERROR(P88/Q88,"-")</f>
        <v>0.70288248337028825</v>
      </c>
      <c r="X88" s="1" t="str">
        <f t="shared" si="11"/>
        <v>05秋田県</v>
      </c>
    </row>
    <row r="89" spans="1:24" x14ac:dyDescent="0.15">
      <c r="A89" s="6">
        <f t="shared" si="12"/>
        <v>5</v>
      </c>
      <c r="B89" s="6"/>
      <c r="D89" s="37"/>
      <c r="E89" s="47" t="s">
        <v>31</v>
      </c>
      <c r="F89" s="48">
        <v>6559</v>
      </c>
      <c r="G89" s="49">
        <f>IFERROR(F89/Q89,"-")</f>
        <v>2.0150537634408603</v>
      </c>
      <c r="H89" s="50">
        <v>5927</v>
      </c>
      <c r="I89" s="50">
        <v>5801</v>
      </c>
      <c r="J89" s="50">
        <v>5745</v>
      </c>
      <c r="K89" s="50">
        <v>5558</v>
      </c>
      <c r="L89" s="50">
        <v>5584</v>
      </c>
      <c r="M89" s="51">
        <v>5396</v>
      </c>
      <c r="N89" s="52">
        <f>IFERROR(M89/F89,"-")</f>
        <v>0.82268638511968284</v>
      </c>
      <c r="O89" s="75">
        <f>M89-F89</f>
        <v>-1163</v>
      </c>
      <c r="P89" s="51">
        <v>5278</v>
      </c>
      <c r="Q89" s="54">
        <v>3255</v>
      </c>
      <c r="R89" s="55">
        <f>IFERROR(P89/Q89,"-")</f>
        <v>1.6215053763440861</v>
      </c>
      <c r="X89" s="1" t="str">
        <f t="shared" si="11"/>
        <v>05秋田県</v>
      </c>
    </row>
    <row r="90" spans="1:24" x14ac:dyDescent="0.15">
      <c r="A90" s="6">
        <f t="shared" si="12"/>
        <v>5</v>
      </c>
      <c r="B90" s="6"/>
      <c r="D90" s="37"/>
      <c r="E90" s="47" t="s">
        <v>32</v>
      </c>
      <c r="F90" s="48">
        <v>1186</v>
      </c>
      <c r="G90" s="49">
        <f>IFERROR(F90/Q90,"-")</f>
        <v>0.4661949685534591</v>
      </c>
      <c r="H90" s="50">
        <v>1440</v>
      </c>
      <c r="I90" s="50">
        <v>1497</v>
      </c>
      <c r="J90" s="50">
        <v>1527</v>
      </c>
      <c r="K90" s="50">
        <v>1632</v>
      </c>
      <c r="L90" s="50">
        <v>1694</v>
      </c>
      <c r="M90" s="51">
        <v>1691</v>
      </c>
      <c r="N90" s="52">
        <f>IFERROR(M90/F90,"-")</f>
        <v>1.4258010118043845</v>
      </c>
      <c r="O90" s="75">
        <f>M90-F90</f>
        <v>505</v>
      </c>
      <c r="P90" s="51">
        <v>1753</v>
      </c>
      <c r="Q90" s="54">
        <v>2544</v>
      </c>
      <c r="R90" s="55">
        <f>IFERROR(P90/Q90,"-")</f>
        <v>0.68907232704402521</v>
      </c>
      <c r="X90" s="1" t="str">
        <f t="shared" si="11"/>
        <v>05秋田県</v>
      </c>
    </row>
    <row r="91" spans="1:24" ht="14.25" thickBot="1" x14ac:dyDescent="0.2">
      <c r="A91" s="6">
        <f t="shared" si="12"/>
        <v>5</v>
      </c>
      <c r="B91" s="6"/>
      <c r="D91" s="56"/>
      <c r="E91" s="57" t="s">
        <v>33</v>
      </c>
      <c r="F91" s="58">
        <v>2876</v>
      </c>
      <c r="G91" s="59">
        <f>IFERROR(F91/Q91,"-")</f>
        <v>1.1777231777231778</v>
      </c>
      <c r="H91" s="60">
        <v>2860</v>
      </c>
      <c r="I91" s="60">
        <v>2593</v>
      </c>
      <c r="J91" s="60">
        <v>2503</v>
      </c>
      <c r="K91" s="60">
        <v>2394</v>
      </c>
      <c r="L91" s="60">
        <v>2250</v>
      </c>
      <c r="M91" s="61">
        <v>2254</v>
      </c>
      <c r="N91" s="62">
        <f>IFERROR(M91/F91,"-")</f>
        <v>0.7837273991655076</v>
      </c>
      <c r="O91" s="76">
        <f>M91-F91</f>
        <v>-622</v>
      </c>
      <c r="P91" s="61">
        <v>2229</v>
      </c>
      <c r="Q91" s="64">
        <v>2442</v>
      </c>
      <c r="R91" s="65">
        <f>IFERROR(P91/Q91,"-")</f>
        <v>0.91277641277641275</v>
      </c>
      <c r="X91" s="1" t="str">
        <f t="shared" si="11"/>
        <v>05秋田県</v>
      </c>
    </row>
    <row r="92" spans="1:24" s="5" customFormat="1" x14ac:dyDescent="0.15">
      <c r="A92" s="66">
        <f t="shared" si="12"/>
        <v>5</v>
      </c>
      <c r="B92" s="66"/>
      <c r="D92" s="67"/>
      <c r="E92" s="68" t="s">
        <v>34</v>
      </c>
      <c r="F92" s="69">
        <v>0.93162393162393164</v>
      </c>
      <c r="G92" s="70"/>
      <c r="H92" s="69">
        <v>0.98165137614678899</v>
      </c>
      <c r="I92" s="69">
        <v>0.97142857142857142</v>
      </c>
      <c r="J92" s="69">
        <v>0.98019801980198018</v>
      </c>
      <c r="K92" s="69">
        <v>0.98969072164948457</v>
      </c>
      <c r="L92" s="69">
        <v>0.97894736842105268</v>
      </c>
      <c r="M92" s="69">
        <v>1</v>
      </c>
      <c r="N92" s="71"/>
      <c r="O92" s="71"/>
      <c r="P92" s="72"/>
      <c r="Q92" s="72"/>
      <c r="R92" s="71"/>
      <c r="X92" s="5" t="str">
        <f t="shared" si="11"/>
        <v>05秋田県</v>
      </c>
    </row>
    <row r="93" spans="1:24" x14ac:dyDescent="0.15">
      <c r="A93" s="6">
        <f>A78+1</f>
        <v>6</v>
      </c>
      <c r="B93" s="6"/>
      <c r="C93" s="80">
        <f>A93</f>
        <v>6</v>
      </c>
      <c r="D93" s="80"/>
      <c r="S93" s="1" t="str">
        <f>"（"&amp;F95&amp;"　"&amp;H95&amp;"）"</f>
        <v>（6　山形県）</v>
      </c>
      <c r="X93" s="1" t="str">
        <f>TEXT(F95,"0?")&amp;H95</f>
        <v>06山形県</v>
      </c>
    </row>
    <row r="94" spans="1:24" ht="14.25" thickBot="1" x14ac:dyDescent="0.2">
      <c r="A94" s="6">
        <f t="shared" ref="A94:A107" si="14">A79+1</f>
        <v>6</v>
      </c>
      <c r="B94" s="6"/>
      <c r="C94" s="1" t="s">
        <v>2</v>
      </c>
      <c r="X94" s="1" t="str">
        <f>X93</f>
        <v>06山形県</v>
      </c>
    </row>
    <row r="95" spans="1:24" x14ac:dyDescent="0.15">
      <c r="A95" s="6">
        <f t="shared" si="14"/>
        <v>6</v>
      </c>
      <c r="B95" s="6"/>
      <c r="D95" s="84" t="s">
        <v>3</v>
      </c>
      <c r="E95" s="85"/>
      <c r="F95" s="88">
        <f>A95</f>
        <v>6</v>
      </c>
      <c r="G95" s="89"/>
      <c r="H95" s="89" t="s">
        <v>40</v>
      </c>
      <c r="I95" s="92"/>
      <c r="J95" s="7"/>
      <c r="K95" s="7"/>
      <c r="L95" s="7"/>
      <c r="X95" s="1" t="str">
        <f t="shared" ref="X95:X107" si="15">X94</f>
        <v>06山形県</v>
      </c>
    </row>
    <row r="96" spans="1:24" x14ac:dyDescent="0.15">
      <c r="A96" s="6">
        <f t="shared" si="14"/>
        <v>6</v>
      </c>
      <c r="B96" s="6"/>
      <c r="D96" s="86"/>
      <c r="E96" s="87"/>
      <c r="F96" s="90"/>
      <c r="G96" s="91"/>
      <c r="H96" s="91"/>
      <c r="I96" s="93"/>
      <c r="J96" s="7"/>
      <c r="K96" s="7"/>
      <c r="L96" s="7"/>
      <c r="X96" s="1" t="str">
        <f t="shared" si="15"/>
        <v>06山形県</v>
      </c>
    </row>
    <row r="97" spans="1:24" x14ac:dyDescent="0.15">
      <c r="A97" s="6">
        <f t="shared" si="14"/>
        <v>6</v>
      </c>
      <c r="B97" s="6"/>
      <c r="D97" s="94" t="s">
        <v>5</v>
      </c>
      <c r="E97" s="95"/>
      <c r="F97" s="96">
        <v>106.8027</v>
      </c>
      <c r="G97" s="97"/>
      <c r="H97" s="97"/>
      <c r="I97" s="98"/>
      <c r="J97" s="9"/>
      <c r="K97" s="9"/>
      <c r="L97" s="9"/>
      <c r="N97" s="10"/>
      <c r="X97" s="1" t="str">
        <f t="shared" si="15"/>
        <v>06山形県</v>
      </c>
    </row>
    <row r="98" spans="1:24" ht="14.25" thickBot="1" x14ac:dyDescent="0.2">
      <c r="A98" s="6">
        <f t="shared" si="14"/>
        <v>6</v>
      </c>
      <c r="B98" s="6"/>
      <c r="D98" s="99" t="s">
        <v>6</v>
      </c>
      <c r="E98" s="100"/>
      <c r="F98" s="101">
        <v>9323.14</v>
      </c>
      <c r="G98" s="102"/>
      <c r="H98" s="102"/>
      <c r="I98" s="103"/>
      <c r="J98" s="11"/>
      <c r="K98" s="11"/>
      <c r="L98" s="11"/>
      <c r="N98" s="12"/>
      <c r="X98" s="1" t="str">
        <f t="shared" si="15"/>
        <v>06山形県</v>
      </c>
    </row>
    <row r="99" spans="1:24" ht="14.25" thickBot="1" x14ac:dyDescent="0.2">
      <c r="A99" s="6">
        <f t="shared" si="14"/>
        <v>6</v>
      </c>
      <c r="B99" s="6"/>
      <c r="C99" s="1" t="s">
        <v>7</v>
      </c>
      <c r="X99" s="1" t="str">
        <f t="shared" si="15"/>
        <v>06山形県</v>
      </c>
    </row>
    <row r="100" spans="1:24" x14ac:dyDescent="0.15">
      <c r="A100" s="6">
        <f t="shared" si="14"/>
        <v>6</v>
      </c>
      <c r="B100" s="6"/>
      <c r="D100" s="14"/>
      <c r="E100" s="15"/>
      <c r="F100" s="104" t="s">
        <v>8</v>
      </c>
      <c r="G100" s="78"/>
      <c r="H100" s="16" t="s">
        <v>9</v>
      </c>
      <c r="I100" s="16" t="s">
        <v>10</v>
      </c>
      <c r="J100" s="16" t="s">
        <v>11</v>
      </c>
      <c r="K100" s="16" t="s">
        <v>12</v>
      </c>
      <c r="L100" s="16" t="s">
        <v>13</v>
      </c>
      <c r="M100" s="77" t="s">
        <v>14</v>
      </c>
      <c r="N100" s="78"/>
      <c r="O100" s="78"/>
      <c r="P100" s="77" t="s">
        <v>15</v>
      </c>
      <c r="Q100" s="78"/>
      <c r="R100" s="79"/>
      <c r="X100" s="1" t="str">
        <f t="shared" si="15"/>
        <v>06山形県</v>
      </c>
    </row>
    <row r="101" spans="1:24" ht="32.25" thickBot="1" x14ac:dyDescent="0.2">
      <c r="A101" s="6">
        <f t="shared" si="14"/>
        <v>6</v>
      </c>
      <c r="B101" s="6"/>
      <c r="D101" s="17"/>
      <c r="E101" s="18"/>
      <c r="F101" s="19" t="s">
        <v>16</v>
      </c>
      <c r="G101" s="20" t="s">
        <v>17</v>
      </c>
      <c r="H101" s="21" t="s">
        <v>18</v>
      </c>
      <c r="I101" s="21" t="s">
        <v>19</v>
      </c>
      <c r="J101" s="21" t="s">
        <v>20</v>
      </c>
      <c r="K101" s="21" t="s">
        <v>21</v>
      </c>
      <c r="L101" s="21" t="s">
        <v>22</v>
      </c>
      <c r="M101" s="22" t="s">
        <v>23</v>
      </c>
      <c r="N101" s="23" t="s">
        <v>24</v>
      </c>
      <c r="O101" s="24" t="s">
        <v>25</v>
      </c>
      <c r="P101" s="25" t="s">
        <v>26</v>
      </c>
      <c r="Q101" s="23" t="s">
        <v>27</v>
      </c>
      <c r="R101" s="26" t="s">
        <v>28</v>
      </c>
      <c r="X101" s="1" t="str">
        <f t="shared" si="15"/>
        <v>06山形県</v>
      </c>
    </row>
    <row r="102" spans="1:24" ht="14.25" thickTop="1" x14ac:dyDescent="0.15">
      <c r="A102" s="6">
        <f t="shared" si="14"/>
        <v>6</v>
      </c>
      <c r="B102" s="6"/>
      <c r="D102" s="27"/>
      <c r="E102" s="28" t="s">
        <v>29</v>
      </c>
      <c r="F102" s="29">
        <f>SUM(F103:F106)</f>
        <v>11423</v>
      </c>
      <c r="G102" s="30">
        <f>IFERROR(F102/Q102,"-")</f>
        <v>1.2326535016726017</v>
      </c>
      <c r="H102" s="31">
        <f t="shared" ref="H102:M102" si="16">SUM(H103:H106)</f>
        <v>11056</v>
      </c>
      <c r="I102" s="31">
        <f t="shared" si="16"/>
        <v>10971</v>
      </c>
      <c r="J102" s="31">
        <f t="shared" si="16"/>
        <v>10857</v>
      </c>
      <c r="K102" s="31">
        <f t="shared" si="16"/>
        <v>10775</v>
      </c>
      <c r="L102" s="31">
        <f t="shared" si="16"/>
        <v>10668</v>
      </c>
      <c r="M102" s="32">
        <f t="shared" si="16"/>
        <v>10570</v>
      </c>
      <c r="N102" s="33">
        <f>IFERROR(M102/F102,"-")</f>
        <v>0.92532609647203012</v>
      </c>
      <c r="O102" s="73">
        <f>M102-F102</f>
        <v>-853</v>
      </c>
      <c r="P102" s="32">
        <f>SUM(P103:P106)</f>
        <v>10448</v>
      </c>
      <c r="Q102" s="35">
        <f>SUM(Q103:Q106)</f>
        <v>9267</v>
      </c>
      <c r="R102" s="36">
        <f>IFERROR(P102/Q102,"-")</f>
        <v>1.1274414589403259</v>
      </c>
      <c r="X102" s="1" t="str">
        <f t="shared" si="15"/>
        <v>06山形県</v>
      </c>
    </row>
    <row r="103" spans="1:24" x14ac:dyDescent="0.15">
      <c r="A103" s="6">
        <f t="shared" si="14"/>
        <v>6</v>
      </c>
      <c r="B103" s="6"/>
      <c r="D103" s="37"/>
      <c r="E103" s="38" t="s">
        <v>30</v>
      </c>
      <c r="F103" s="39">
        <v>1153</v>
      </c>
      <c r="G103" s="40">
        <f>IFERROR(F103/Q103,"-")</f>
        <v>1.2357984994640943</v>
      </c>
      <c r="H103" s="41">
        <v>1322</v>
      </c>
      <c r="I103" s="41">
        <v>1165</v>
      </c>
      <c r="J103" s="41">
        <v>844</v>
      </c>
      <c r="K103" s="41">
        <v>625</v>
      </c>
      <c r="L103" s="41">
        <v>632</v>
      </c>
      <c r="M103" s="42">
        <v>692</v>
      </c>
      <c r="N103" s="43">
        <f>IFERROR(M103/F103,"-")</f>
        <v>0.60017346053772769</v>
      </c>
      <c r="O103" s="74">
        <f>M103-F103</f>
        <v>-461</v>
      </c>
      <c r="P103" s="42">
        <v>737</v>
      </c>
      <c r="Q103" s="45">
        <v>933</v>
      </c>
      <c r="R103" s="46">
        <f>IFERROR(P103/Q103,"-")</f>
        <v>0.789924973204716</v>
      </c>
      <c r="X103" s="1" t="str">
        <f t="shared" si="15"/>
        <v>06山形県</v>
      </c>
    </row>
    <row r="104" spans="1:24" x14ac:dyDescent="0.15">
      <c r="A104" s="6">
        <f t="shared" si="14"/>
        <v>6</v>
      </c>
      <c r="B104" s="6"/>
      <c r="D104" s="37"/>
      <c r="E104" s="47" t="s">
        <v>31</v>
      </c>
      <c r="F104" s="48">
        <v>6170</v>
      </c>
      <c r="G104" s="49">
        <f>IFERROR(F104/Q104,"-")</f>
        <v>1.9769304710028837</v>
      </c>
      <c r="H104" s="50">
        <v>5286</v>
      </c>
      <c r="I104" s="50">
        <v>5324</v>
      </c>
      <c r="J104" s="50">
        <v>5338</v>
      </c>
      <c r="K104" s="50">
        <v>5503</v>
      </c>
      <c r="L104" s="50">
        <v>5357</v>
      </c>
      <c r="M104" s="51">
        <v>5251</v>
      </c>
      <c r="N104" s="52">
        <f>IFERROR(M104/F104,"-")</f>
        <v>0.8510534846029173</v>
      </c>
      <c r="O104" s="75">
        <f>M104-F104</f>
        <v>-919</v>
      </c>
      <c r="P104" s="51">
        <v>5208</v>
      </c>
      <c r="Q104" s="54">
        <v>3121</v>
      </c>
      <c r="R104" s="55">
        <f>IFERROR(P104/Q104,"-")</f>
        <v>1.6686959307914131</v>
      </c>
      <c r="X104" s="1" t="str">
        <f t="shared" si="15"/>
        <v>06山形県</v>
      </c>
    </row>
    <row r="105" spans="1:24" x14ac:dyDescent="0.15">
      <c r="A105" s="6">
        <f t="shared" si="14"/>
        <v>6</v>
      </c>
      <c r="B105" s="6"/>
      <c r="D105" s="37"/>
      <c r="E105" s="47" t="s">
        <v>32</v>
      </c>
      <c r="F105" s="48">
        <v>1665</v>
      </c>
      <c r="G105" s="49">
        <f>IFERROR(F105/Q105,"-")</f>
        <v>0.56671204901293393</v>
      </c>
      <c r="H105" s="50">
        <v>2126</v>
      </c>
      <c r="I105" s="50">
        <v>2133</v>
      </c>
      <c r="J105" s="50">
        <v>2264</v>
      </c>
      <c r="K105" s="50">
        <v>2303</v>
      </c>
      <c r="L105" s="50">
        <v>2378</v>
      </c>
      <c r="M105" s="51">
        <v>2353</v>
      </c>
      <c r="N105" s="52">
        <f>IFERROR(M105/F105,"-")</f>
        <v>1.4132132132132131</v>
      </c>
      <c r="O105" s="75">
        <f>M105-F105</f>
        <v>688</v>
      </c>
      <c r="P105" s="51">
        <v>2295</v>
      </c>
      <c r="Q105" s="54">
        <v>2938</v>
      </c>
      <c r="R105" s="55">
        <f>IFERROR(P105/Q105,"-")</f>
        <v>0.78114363512593599</v>
      </c>
      <c r="X105" s="1" t="str">
        <f t="shared" si="15"/>
        <v>06山形県</v>
      </c>
    </row>
    <row r="106" spans="1:24" ht="14.25" thickBot="1" x14ac:dyDescent="0.2">
      <c r="A106" s="6">
        <f t="shared" si="14"/>
        <v>6</v>
      </c>
      <c r="B106" s="6"/>
      <c r="D106" s="56"/>
      <c r="E106" s="57" t="s">
        <v>33</v>
      </c>
      <c r="F106" s="58">
        <v>2435</v>
      </c>
      <c r="G106" s="59">
        <f>IFERROR(F106/Q106,"-")</f>
        <v>1.0703296703296703</v>
      </c>
      <c r="H106" s="60">
        <v>2322</v>
      </c>
      <c r="I106" s="60">
        <v>2349</v>
      </c>
      <c r="J106" s="60">
        <v>2411</v>
      </c>
      <c r="K106" s="60">
        <v>2344</v>
      </c>
      <c r="L106" s="60">
        <v>2301</v>
      </c>
      <c r="M106" s="61">
        <v>2274</v>
      </c>
      <c r="N106" s="62">
        <f>IFERROR(M106/F106,"-")</f>
        <v>0.93388090349075981</v>
      </c>
      <c r="O106" s="76">
        <f>M106-F106</f>
        <v>-161</v>
      </c>
      <c r="P106" s="61">
        <v>2208</v>
      </c>
      <c r="Q106" s="64">
        <v>2275</v>
      </c>
      <c r="R106" s="65">
        <f>IFERROR(P106/Q106,"-")</f>
        <v>0.97054945054945052</v>
      </c>
      <c r="X106" s="1" t="str">
        <f t="shared" si="15"/>
        <v>06山形県</v>
      </c>
    </row>
    <row r="107" spans="1:24" s="5" customFormat="1" x14ac:dyDescent="0.15">
      <c r="A107" s="66">
        <f t="shared" si="14"/>
        <v>6</v>
      </c>
      <c r="B107" s="66"/>
      <c r="D107" s="67"/>
      <c r="E107" s="68" t="s">
        <v>34</v>
      </c>
      <c r="F107" s="69">
        <v>1</v>
      </c>
      <c r="G107" s="70"/>
      <c r="H107" s="69">
        <v>0.97272727272727277</v>
      </c>
      <c r="I107" s="69">
        <v>0.98130841121495327</v>
      </c>
      <c r="J107" s="69">
        <v>0.98076923076923073</v>
      </c>
      <c r="K107" s="69">
        <v>1</v>
      </c>
      <c r="L107" s="69">
        <v>1</v>
      </c>
      <c r="M107" s="69">
        <v>1</v>
      </c>
      <c r="N107" s="71"/>
      <c r="O107" s="71"/>
      <c r="P107" s="72"/>
      <c r="Q107" s="72"/>
      <c r="R107" s="71"/>
      <c r="X107" s="5" t="str">
        <f t="shared" si="15"/>
        <v>06山形県</v>
      </c>
    </row>
    <row r="108" spans="1:24" x14ac:dyDescent="0.15">
      <c r="A108" s="6">
        <f>A93+1</f>
        <v>7</v>
      </c>
      <c r="B108" s="6"/>
      <c r="C108" s="80">
        <f>A108</f>
        <v>7</v>
      </c>
      <c r="D108" s="80"/>
      <c r="S108" s="1" t="str">
        <f>"（"&amp;F110&amp;"　"&amp;H110&amp;"）"</f>
        <v>（7　福島県）</v>
      </c>
      <c r="X108" s="1" t="str">
        <f>TEXT(F110,"0?")&amp;H110</f>
        <v>07福島県</v>
      </c>
    </row>
    <row r="109" spans="1:24" ht="14.25" thickBot="1" x14ac:dyDescent="0.2">
      <c r="A109" s="6">
        <f t="shared" ref="A109:A122" si="17">A94+1</f>
        <v>7</v>
      </c>
      <c r="B109" s="6"/>
      <c r="C109" s="1" t="s">
        <v>2</v>
      </c>
      <c r="X109" s="1" t="str">
        <f>X108</f>
        <v>07福島県</v>
      </c>
    </row>
    <row r="110" spans="1:24" x14ac:dyDescent="0.15">
      <c r="A110" s="6">
        <f t="shared" si="17"/>
        <v>7</v>
      </c>
      <c r="B110" s="6"/>
      <c r="D110" s="84" t="s">
        <v>3</v>
      </c>
      <c r="E110" s="85"/>
      <c r="F110" s="88">
        <f>A110</f>
        <v>7</v>
      </c>
      <c r="G110" s="89"/>
      <c r="H110" s="89" t="s">
        <v>41</v>
      </c>
      <c r="I110" s="92"/>
      <c r="J110" s="7"/>
      <c r="K110" s="7"/>
      <c r="L110" s="7"/>
      <c r="X110" s="1" t="str">
        <f t="shared" ref="X110:X122" si="18">X109</f>
        <v>07福島県</v>
      </c>
    </row>
    <row r="111" spans="1:24" x14ac:dyDescent="0.15">
      <c r="A111" s="6">
        <f t="shared" si="17"/>
        <v>7</v>
      </c>
      <c r="B111" s="6"/>
      <c r="D111" s="86"/>
      <c r="E111" s="87"/>
      <c r="F111" s="90"/>
      <c r="G111" s="91"/>
      <c r="H111" s="91"/>
      <c r="I111" s="93"/>
      <c r="J111" s="7"/>
      <c r="K111" s="7"/>
      <c r="L111" s="7"/>
      <c r="X111" s="1" t="str">
        <f t="shared" si="18"/>
        <v>07福島県</v>
      </c>
    </row>
    <row r="112" spans="1:24" x14ac:dyDescent="0.15">
      <c r="A112" s="6">
        <f t="shared" si="17"/>
        <v>7</v>
      </c>
      <c r="B112" s="6"/>
      <c r="D112" s="94" t="s">
        <v>5</v>
      </c>
      <c r="E112" s="95"/>
      <c r="F112" s="96">
        <v>183.3152</v>
      </c>
      <c r="G112" s="97"/>
      <c r="H112" s="97"/>
      <c r="I112" s="98"/>
      <c r="J112" s="9"/>
      <c r="K112" s="9"/>
      <c r="L112" s="9"/>
      <c r="N112" s="10"/>
      <c r="X112" s="1" t="str">
        <f t="shared" si="18"/>
        <v>07福島県</v>
      </c>
    </row>
    <row r="113" spans="1:24" ht="14.25" thickBot="1" x14ac:dyDescent="0.2">
      <c r="A113" s="6">
        <f t="shared" si="17"/>
        <v>7</v>
      </c>
      <c r="B113" s="6"/>
      <c r="D113" s="99" t="s">
        <v>6</v>
      </c>
      <c r="E113" s="100"/>
      <c r="F113" s="101">
        <v>13783.900000000001</v>
      </c>
      <c r="G113" s="102"/>
      <c r="H113" s="102"/>
      <c r="I113" s="103"/>
      <c r="J113" s="11"/>
      <c r="K113" s="11"/>
      <c r="L113" s="11"/>
      <c r="N113" s="12"/>
      <c r="X113" s="1" t="str">
        <f t="shared" si="18"/>
        <v>07福島県</v>
      </c>
    </row>
    <row r="114" spans="1:24" ht="14.25" thickBot="1" x14ac:dyDescent="0.2">
      <c r="A114" s="6">
        <f t="shared" si="17"/>
        <v>7</v>
      </c>
      <c r="B114" s="6"/>
      <c r="C114" s="1" t="s">
        <v>7</v>
      </c>
      <c r="X114" s="1" t="str">
        <f t="shared" si="18"/>
        <v>07福島県</v>
      </c>
    </row>
    <row r="115" spans="1:24" x14ac:dyDescent="0.15">
      <c r="A115" s="6">
        <f t="shared" si="17"/>
        <v>7</v>
      </c>
      <c r="B115" s="6"/>
      <c r="D115" s="14"/>
      <c r="E115" s="15"/>
      <c r="F115" s="104" t="s">
        <v>8</v>
      </c>
      <c r="G115" s="78"/>
      <c r="H115" s="16" t="s">
        <v>9</v>
      </c>
      <c r="I115" s="16" t="s">
        <v>10</v>
      </c>
      <c r="J115" s="16" t="s">
        <v>11</v>
      </c>
      <c r="K115" s="16" t="s">
        <v>12</v>
      </c>
      <c r="L115" s="16" t="s">
        <v>13</v>
      </c>
      <c r="M115" s="77" t="s">
        <v>14</v>
      </c>
      <c r="N115" s="78"/>
      <c r="O115" s="78"/>
      <c r="P115" s="77" t="s">
        <v>15</v>
      </c>
      <c r="Q115" s="78"/>
      <c r="R115" s="79"/>
      <c r="X115" s="1" t="str">
        <f t="shared" si="18"/>
        <v>07福島県</v>
      </c>
    </row>
    <row r="116" spans="1:24" ht="32.25" thickBot="1" x14ac:dyDescent="0.2">
      <c r="A116" s="6">
        <f t="shared" si="17"/>
        <v>7</v>
      </c>
      <c r="B116" s="6"/>
      <c r="D116" s="17"/>
      <c r="E116" s="18"/>
      <c r="F116" s="19" t="s">
        <v>16</v>
      </c>
      <c r="G116" s="20" t="s">
        <v>17</v>
      </c>
      <c r="H116" s="21" t="s">
        <v>18</v>
      </c>
      <c r="I116" s="21" t="s">
        <v>19</v>
      </c>
      <c r="J116" s="21" t="s">
        <v>20</v>
      </c>
      <c r="K116" s="21" t="s">
        <v>21</v>
      </c>
      <c r="L116" s="21" t="s">
        <v>22</v>
      </c>
      <c r="M116" s="22" t="s">
        <v>23</v>
      </c>
      <c r="N116" s="23" t="s">
        <v>24</v>
      </c>
      <c r="O116" s="24" t="s">
        <v>25</v>
      </c>
      <c r="P116" s="25" t="s">
        <v>26</v>
      </c>
      <c r="Q116" s="23" t="s">
        <v>27</v>
      </c>
      <c r="R116" s="26" t="s">
        <v>28</v>
      </c>
      <c r="X116" s="1" t="str">
        <f t="shared" si="18"/>
        <v>07福島県</v>
      </c>
    </row>
    <row r="117" spans="1:24" ht="14.25" thickTop="1" x14ac:dyDescent="0.15">
      <c r="A117" s="6">
        <f t="shared" si="17"/>
        <v>7</v>
      </c>
      <c r="B117" s="6"/>
      <c r="D117" s="27"/>
      <c r="E117" s="28" t="s">
        <v>29</v>
      </c>
      <c r="F117" s="29">
        <f>SUM(F118:F121)</f>
        <v>19043</v>
      </c>
      <c r="G117" s="30">
        <f>IFERROR(F117/Q117,"-")</f>
        <v>1.2367993765019158</v>
      </c>
      <c r="H117" s="31">
        <f t="shared" ref="H117:M117" si="19">SUM(H118:H121)</f>
        <v>18568</v>
      </c>
      <c r="I117" s="31">
        <f t="shared" si="19"/>
        <v>17323</v>
      </c>
      <c r="J117" s="31">
        <f t="shared" si="19"/>
        <v>17394</v>
      </c>
      <c r="K117" s="31">
        <f t="shared" si="19"/>
        <v>17608</v>
      </c>
      <c r="L117" s="31">
        <f t="shared" si="19"/>
        <v>17933</v>
      </c>
      <c r="M117" s="32">
        <f t="shared" si="19"/>
        <v>17391</v>
      </c>
      <c r="N117" s="33">
        <f>IFERROR(M117/F117,"-")</f>
        <v>0.91324896287349677</v>
      </c>
      <c r="O117" s="73">
        <f>M117-F117</f>
        <v>-1652</v>
      </c>
      <c r="P117" s="32">
        <f>SUM(P118:P121)</f>
        <v>17512</v>
      </c>
      <c r="Q117" s="35">
        <f>SUM(Q118:Q121)</f>
        <v>15397</v>
      </c>
      <c r="R117" s="36">
        <f>IFERROR(P117/Q117,"-")</f>
        <v>1.1373644216405794</v>
      </c>
      <c r="X117" s="1" t="str">
        <f t="shared" si="18"/>
        <v>07福島県</v>
      </c>
    </row>
    <row r="118" spans="1:24" x14ac:dyDescent="0.15">
      <c r="A118" s="6">
        <f t="shared" si="17"/>
        <v>7</v>
      </c>
      <c r="B118" s="6"/>
      <c r="D118" s="37"/>
      <c r="E118" s="38" t="s">
        <v>30</v>
      </c>
      <c r="F118" s="39">
        <v>1212</v>
      </c>
      <c r="G118" s="40">
        <f>IFERROR(F118/Q118,"-")</f>
        <v>0.78803641092327703</v>
      </c>
      <c r="H118" s="41">
        <v>967</v>
      </c>
      <c r="I118" s="41">
        <v>986</v>
      </c>
      <c r="J118" s="41">
        <v>934</v>
      </c>
      <c r="K118" s="41">
        <v>929</v>
      </c>
      <c r="L118" s="41">
        <v>959</v>
      </c>
      <c r="M118" s="42">
        <v>940</v>
      </c>
      <c r="N118" s="43">
        <f>IFERROR(M118/F118,"-")</f>
        <v>0.77557755775577553</v>
      </c>
      <c r="O118" s="74">
        <f>M118-F118</f>
        <v>-272</v>
      </c>
      <c r="P118" s="42">
        <v>961</v>
      </c>
      <c r="Q118" s="45">
        <v>1538</v>
      </c>
      <c r="R118" s="46">
        <f>IFERROR(P118/Q118,"-")</f>
        <v>0.6248374512353706</v>
      </c>
      <c r="X118" s="1" t="str">
        <f t="shared" si="18"/>
        <v>07福島県</v>
      </c>
    </row>
    <row r="119" spans="1:24" x14ac:dyDescent="0.15">
      <c r="A119" s="6">
        <f t="shared" si="17"/>
        <v>7</v>
      </c>
      <c r="B119" s="6"/>
      <c r="D119" s="37"/>
      <c r="E119" s="47" t="s">
        <v>31</v>
      </c>
      <c r="F119" s="48">
        <v>11983</v>
      </c>
      <c r="G119" s="49">
        <f>IFERROR(F119/Q119,"-")</f>
        <v>2.2273234200743492</v>
      </c>
      <c r="H119" s="50">
        <v>11584</v>
      </c>
      <c r="I119" s="50">
        <v>10561</v>
      </c>
      <c r="J119" s="50">
        <v>10625</v>
      </c>
      <c r="K119" s="50">
        <v>11071</v>
      </c>
      <c r="L119" s="50">
        <v>10732</v>
      </c>
      <c r="M119" s="51">
        <v>10572</v>
      </c>
      <c r="N119" s="52">
        <f>IFERROR(M119/F119,"-")</f>
        <v>0.8822498539597764</v>
      </c>
      <c r="O119" s="75">
        <f>M119-F119</f>
        <v>-1411</v>
      </c>
      <c r="P119" s="51">
        <v>10482</v>
      </c>
      <c r="Q119" s="54">
        <v>5380</v>
      </c>
      <c r="R119" s="55">
        <f>IFERROR(P119/Q119,"-")</f>
        <v>1.9483271375464684</v>
      </c>
      <c r="X119" s="1" t="str">
        <f t="shared" si="18"/>
        <v>07福島県</v>
      </c>
    </row>
    <row r="120" spans="1:24" x14ac:dyDescent="0.15">
      <c r="A120" s="6">
        <f t="shared" si="17"/>
        <v>7</v>
      </c>
      <c r="B120" s="6"/>
      <c r="D120" s="37"/>
      <c r="E120" s="47" t="s">
        <v>32</v>
      </c>
      <c r="F120" s="48">
        <v>1683</v>
      </c>
      <c r="G120" s="49">
        <f>IFERROR(F120/Q120,"-")</f>
        <v>0.32635253054101221</v>
      </c>
      <c r="H120" s="50">
        <v>1978</v>
      </c>
      <c r="I120" s="50">
        <v>2396</v>
      </c>
      <c r="J120" s="50">
        <v>2511</v>
      </c>
      <c r="K120" s="50">
        <v>2276</v>
      </c>
      <c r="L120" s="50">
        <v>2548</v>
      </c>
      <c r="M120" s="51">
        <v>2574</v>
      </c>
      <c r="N120" s="52">
        <f>IFERROR(M120/F120,"-")</f>
        <v>1.5294117647058822</v>
      </c>
      <c r="O120" s="75">
        <f>M120-F120</f>
        <v>891</v>
      </c>
      <c r="P120" s="51">
        <v>2822</v>
      </c>
      <c r="Q120" s="54">
        <v>5157</v>
      </c>
      <c r="R120" s="55">
        <f>IFERROR(P120/Q120,"-")</f>
        <v>0.54721737444250529</v>
      </c>
      <c r="X120" s="1" t="str">
        <f t="shared" si="18"/>
        <v>07福島県</v>
      </c>
    </row>
    <row r="121" spans="1:24" ht="14.25" thickBot="1" x14ac:dyDescent="0.2">
      <c r="A121" s="6">
        <f t="shared" si="17"/>
        <v>7</v>
      </c>
      <c r="B121" s="6"/>
      <c r="D121" s="56"/>
      <c r="E121" s="57" t="s">
        <v>33</v>
      </c>
      <c r="F121" s="58">
        <v>4165</v>
      </c>
      <c r="G121" s="59">
        <f>IFERROR(F121/Q121,"-")</f>
        <v>1.2537627934978928</v>
      </c>
      <c r="H121" s="60">
        <v>4039</v>
      </c>
      <c r="I121" s="60">
        <v>3380</v>
      </c>
      <c r="J121" s="60">
        <v>3324</v>
      </c>
      <c r="K121" s="60">
        <v>3332</v>
      </c>
      <c r="L121" s="60">
        <v>3694</v>
      </c>
      <c r="M121" s="61">
        <v>3305</v>
      </c>
      <c r="N121" s="62">
        <f>IFERROR(M121/F121,"-")</f>
        <v>0.79351740696278517</v>
      </c>
      <c r="O121" s="76">
        <f>M121-F121</f>
        <v>-860</v>
      </c>
      <c r="P121" s="61">
        <v>3247</v>
      </c>
      <c r="Q121" s="64">
        <v>3322</v>
      </c>
      <c r="R121" s="65">
        <f>IFERROR(P121/Q121,"-")</f>
        <v>0.97742323901264294</v>
      </c>
      <c r="X121" s="1" t="str">
        <f t="shared" si="18"/>
        <v>07福島県</v>
      </c>
    </row>
    <row r="122" spans="1:24" s="5" customFormat="1" x14ac:dyDescent="0.15">
      <c r="A122" s="66">
        <f t="shared" si="17"/>
        <v>7</v>
      </c>
      <c r="B122" s="66"/>
      <c r="D122" s="67"/>
      <c r="E122" s="68" t="s">
        <v>34</v>
      </c>
      <c r="F122" s="69">
        <v>0.92417061611374407</v>
      </c>
      <c r="G122" s="70"/>
      <c r="H122" s="69">
        <v>0.90243902439024393</v>
      </c>
      <c r="I122" s="69">
        <v>0.85416666666666663</v>
      </c>
      <c r="J122" s="69">
        <v>0.90710382513661203</v>
      </c>
      <c r="K122" s="69">
        <v>0.91208791208791207</v>
      </c>
      <c r="L122" s="69">
        <v>0.97126436781609193</v>
      </c>
      <c r="M122" s="69">
        <v>0.9821428571428571</v>
      </c>
      <c r="N122" s="71"/>
      <c r="O122" s="71"/>
      <c r="P122" s="72"/>
      <c r="Q122" s="72"/>
      <c r="R122" s="71"/>
      <c r="X122" s="5" t="str">
        <f t="shared" si="18"/>
        <v>07福島県</v>
      </c>
    </row>
    <row r="123" spans="1:24" x14ac:dyDescent="0.15">
      <c r="A123" s="6">
        <f>A108+1</f>
        <v>8</v>
      </c>
      <c r="B123" s="6"/>
      <c r="C123" s="80">
        <f>A123</f>
        <v>8</v>
      </c>
      <c r="D123" s="80"/>
      <c r="S123" s="1" t="str">
        <f>"（"&amp;F125&amp;"　"&amp;H125&amp;"）"</f>
        <v>（8　茨城県）</v>
      </c>
      <c r="X123" s="1" t="str">
        <f>TEXT(F125,"0?")&amp;H125</f>
        <v>08茨城県</v>
      </c>
    </row>
    <row r="124" spans="1:24" ht="14.25" thickBot="1" x14ac:dyDescent="0.2">
      <c r="A124" s="6">
        <f t="shared" ref="A124:A137" si="20">A109+1</f>
        <v>8</v>
      </c>
      <c r="B124" s="6"/>
      <c r="C124" s="1" t="s">
        <v>2</v>
      </c>
      <c r="X124" s="1" t="str">
        <f>X123</f>
        <v>08茨城県</v>
      </c>
    </row>
    <row r="125" spans="1:24" x14ac:dyDescent="0.15">
      <c r="A125" s="6">
        <f t="shared" si="20"/>
        <v>8</v>
      </c>
      <c r="B125" s="6"/>
      <c r="D125" s="84" t="s">
        <v>3</v>
      </c>
      <c r="E125" s="85"/>
      <c r="F125" s="88">
        <f>A125</f>
        <v>8</v>
      </c>
      <c r="G125" s="89"/>
      <c r="H125" s="89" t="s">
        <v>42</v>
      </c>
      <c r="I125" s="92"/>
      <c r="J125" s="7"/>
      <c r="K125" s="7"/>
      <c r="L125" s="7"/>
      <c r="X125" s="1" t="str">
        <f t="shared" ref="X125:X137" si="21">X124</f>
        <v>08茨城県</v>
      </c>
    </row>
    <row r="126" spans="1:24" x14ac:dyDescent="0.15">
      <c r="A126" s="6">
        <f t="shared" si="20"/>
        <v>8</v>
      </c>
      <c r="B126" s="6"/>
      <c r="D126" s="86"/>
      <c r="E126" s="87"/>
      <c r="F126" s="90"/>
      <c r="G126" s="91"/>
      <c r="H126" s="91"/>
      <c r="I126" s="93"/>
      <c r="J126" s="7"/>
      <c r="K126" s="7"/>
      <c r="L126" s="7"/>
      <c r="X126" s="1" t="str">
        <f t="shared" si="21"/>
        <v>08茨城県</v>
      </c>
    </row>
    <row r="127" spans="1:24" x14ac:dyDescent="0.15">
      <c r="A127" s="6">
        <f t="shared" si="20"/>
        <v>8</v>
      </c>
      <c r="B127" s="6"/>
      <c r="D127" s="94" t="s">
        <v>5</v>
      </c>
      <c r="E127" s="95"/>
      <c r="F127" s="96">
        <v>286.70089999999999</v>
      </c>
      <c r="G127" s="97"/>
      <c r="H127" s="97"/>
      <c r="I127" s="98"/>
      <c r="J127" s="9"/>
      <c r="K127" s="9"/>
      <c r="L127" s="9"/>
      <c r="N127" s="10"/>
      <c r="X127" s="1" t="str">
        <f t="shared" si="21"/>
        <v>08茨城県</v>
      </c>
    </row>
    <row r="128" spans="1:24" ht="14.25" thickBot="1" x14ac:dyDescent="0.2">
      <c r="A128" s="6">
        <f t="shared" si="20"/>
        <v>8</v>
      </c>
      <c r="B128" s="6"/>
      <c r="D128" s="99" t="s">
        <v>6</v>
      </c>
      <c r="E128" s="100"/>
      <c r="F128" s="101">
        <v>6097.1900000000005</v>
      </c>
      <c r="G128" s="102"/>
      <c r="H128" s="102"/>
      <c r="I128" s="103"/>
      <c r="J128" s="11"/>
      <c r="K128" s="11"/>
      <c r="L128" s="11"/>
      <c r="N128" s="12"/>
      <c r="X128" s="1" t="str">
        <f t="shared" si="21"/>
        <v>08茨城県</v>
      </c>
    </row>
    <row r="129" spans="1:24" ht="14.25" thickBot="1" x14ac:dyDescent="0.2">
      <c r="A129" s="6">
        <f t="shared" si="20"/>
        <v>8</v>
      </c>
      <c r="B129" s="6"/>
      <c r="C129" s="1" t="s">
        <v>7</v>
      </c>
      <c r="X129" s="1" t="str">
        <f t="shared" si="21"/>
        <v>08茨城県</v>
      </c>
    </row>
    <row r="130" spans="1:24" x14ac:dyDescent="0.15">
      <c r="A130" s="6">
        <f t="shared" si="20"/>
        <v>8</v>
      </c>
      <c r="B130" s="6"/>
      <c r="D130" s="14"/>
      <c r="E130" s="15"/>
      <c r="F130" s="104" t="s">
        <v>8</v>
      </c>
      <c r="G130" s="78"/>
      <c r="H130" s="16" t="s">
        <v>9</v>
      </c>
      <c r="I130" s="16" t="s">
        <v>10</v>
      </c>
      <c r="J130" s="16" t="s">
        <v>11</v>
      </c>
      <c r="K130" s="16" t="s">
        <v>12</v>
      </c>
      <c r="L130" s="16" t="s">
        <v>13</v>
      </c>
      <c r="M130" s="77" t="s">
        <v>14</v>
      </c>
      <c r="N130" s="78"/>
      <c r="O130" s="78"/>
      <c r="P130" s="77" t="s">
        <v>15</v>
      </c>
      <c r="Q130" s="78"/>
      <c r="R130" s="79"/>
      <c r="X130" s="1" t="str">
        <f t="shared" si="21"/>
        <v>08茨城県</v>
      </c>
    </row>
    <row r="131" spans="1:24" ht="32.25" thickBot="1" x14ac:dyDescent="0.2">
      <c r="A131" s="6">
        <f t="shared" si="20"/>
        <v>8</v>
      </c>
      <c r="B131" s="6"/>
      <c r="D131" s="17"/>
      <c r="E131" s="18"/>
      <c r="F131" s="19" t="s">
        <v>16</v>
      </c>
      <c r="G131" s="20" t="s">
        <v>17</v>
      </c>
      <c r="H131" s="21" t="s">
        <v>18</v>
      </c>
      <c r="I131" s="21" t="s">
        <v>19</v>
      </c>
      <c r="J131" s="21" t="s">
        <v>20</v>
      </c>
      <c r="K131" s="21" t="s">
        <v>21</v>
      </c>
      <c r="L131" s="21" t="s">
        <v>22</v>
      </c>
      <c r="M131" s="22" t="s">
        <v>23</v>
      </c>
      <c r="N131" s="23" t="s">
        <v>24</v>
      </c>
      <c r="O131" s="24" t="s">
        <v>25</v>
      </c>
      <c r="P131" s="25" t="s">
        <v>26</v>
      </c>
      <c r="Q131" s="23" t="s">
        <v>27</v>
      </c>
      <c r="R131" s="26" t="s">
        <v>28</v>
      </c>
      <c r="X131" s="1" t="str">
        <f t="shared" si="21"/>
        <v>08茨城県</v>
      </c>
    </row>
    <row r="132" spans="1:24" ht="14.25" thickTop="1" x14ac:dyDescent="0.15">
      <c r="A132" s="6">
        <f t="shared" si="20"/>
        <v>8</v>
      </c>
      <c r="B132" s="6"/>
      <c r="D132" s="27"/>
      <c r="E132" s="28" t="s">
        <v>29</v>
      </c>
      <c r="F132" s="29">
        <f>SUM(F133:F136)</f>
        <v>23886</v>
      </c>
      <c r="G132" s="30">
        <f>IFERROR(F132/Q132,"-")</f>
        <v>1.0979544932199494</v>
      </c>
      <c r="H132" s="31">
        <f t="shared" ref="H132:M132" si="22">SUM(H133:H136)</f>
        <v>23143</v>
      </c>
      <c r="I132" s="31">
        <f t="shared" si="22"/>
        <v>23749</v>
      </c>
      <c r="J132" s="31">
        <f t="shared" si="22"/>
        <v>23772</v>
      </c>
      <c r="K132" s="31">
        <f t="shared" si="22"/>
        <v>23583</v>
      </c>
      <c r="L132" s="31">
        <f t="shared" si="22"/>
        <v>23231</v>
      </c>
      <c r="M132" s="32">
        <f t="shared" si="22"/>
        <v>22897</v>
      </c>
      <c r="N132" s="33">
        <f>IFERROR(M132/F132,"-")</f>
        <v>0.95859499288286021</v>
      </c>
      <c r="O132" s="73">
        <f>M132-F132</f>
        <v>-989</v>
      </c>
      <c r="P132" s="32">
        <f>SUM(P133:P136)</f>
        <v>23169</v>
      </c>
      <c r="Q132" s="35">
        <f>SUM(Q133:Q136)</f>
        <v>21755</v>
      </c>
      <c r="R132" s="36">
        <f>IFERROR(P132/Q132,"-")</f>
        <v>1.0649965525166629</v>
      </c>
      <c r="X132" s="1" t="str">
        <f t="shared" si="21"/>
        <v>08茨城県</v>
      </c>
    </row>
    <row r="133" spans="1:24" x14ac:dyDescent="0.15">
      <c r="A133" s="6">
        <f t="shared" si="20"/>
        <v>8</v>
      </c>
      <c r="B133" s="6"/>
      <c r="D133" s="37"/>
      <c r="E133" s="38" t="s">
        <v>30</v>
      </c>
      <c r="F133" s="39">
        <v>1999</v>
      </c>
      <c r="G133" s="40">
        <f>IFERROR(F133/Q133,"-")</f>
        <v>0.91739329967875172</v>
      </c>
      <c r="H133" s="41">
        <v>1827</v>
      </c>
      <c r="I133" s="41">
        <v>1453</v>
      </c>
      <c r="J133" s="41">
        <v>1396</v>
      </c>
      <c r="K133" s="41">
        <v>1458</v>
      </c>
      <c r="L133" s="41">
        <v>1634</v>
      </c>
      <c r="M133" s="42">
        <v>1735</v>
      </c>
      <c r="N133" s="43">
        <f>IFERROR(M133/F133,"-")</f>
        <v>0.86793396698349179</v>
      </c>
      <c r="O133" s="74">
        <f>M133-F133</f>
        <v>-264</v>
      </c>
      <c r="P133" s="42">
        <v>1628</v>
      </c>
      <c r="Q133" s="45">
        <v>2179</v>
      </c>
      <c r="R133" s="46">
        <f>IFERROR(P133/Q133,"-")</f>
        <v>0.74713171179440108</v>
      </c>
      <c r="X133" s="1" t="str">
        <f t="shared" si="21"/>
        <v>08茨城県</v>
      </c>
    </row>
    <row r="134" spans="1:24" x14ac:dyDescent="0.15">
      <c r="A134" s="6">
        <f t="shared" si="20"/>
        <v>8</v>
      </c>
      <c r="B134" s="6"/>
      <c r="D134" s="37"/>
      <c r="E134" s="47" t="s">
        <v>31</v>
      </c>
      <c r="F134" s="48">
        <v>13777</v>
      </c>
      <c r="G134" s="49">
        <f>IFERROR(F134/Q134,"-")</f>
        <v>1.8505036937541974</v>
      </c>
      <c r="H134" s="50">
        <v>12715</v>
      </c>
      <c r="I134" s="50">
        <v>13082</v>
      </c>
      <c r="J134" s="50">
        <v>13172</v>
      </c>
      <c r="K134" s="50">
        <v>13015</v>
      </c>
      <c r="L134" s="50">
        <v>12443</v>
      </c>
      <c r="M134" s="51">
        <v>12172</v>
      </c>
      <c r="N134" s="52">
        <f>IFERROR(M134/F134,"-")</f>
        <v>0.88350148798722505</v>
      </c>
      <c r="O134" s="75">
        <f>M134-F134</f>
        <v>-1605</v>
      </c>
      <c r="P134" s="51">
        <v>12404</v>
      </c>
      <c r="Q134" s="54">
        <v>7445</v>
      </c>
      <c r="R134" s="55">
        <f>IFERROR(P134/Q134,"-")</f>
        <v>1.6660846205507052</v>
      </c>
      <c r="X134" s="1" t="str">
        <f t="shared" si="21"/>
        <v>08茨城県</v>
      </c>
    </row>
    <row r="135" spans="1:24" x14ac:dyDescent="0.15">
      <c r="A135" s="6">
        <f t="shared" si="20"/>
        <v>8</v>
      </c>
      <c r="B135" s="6"/>
      <c r="D135" s="37"/>
      <c r="E135" s="47" t="s">
        <v>32</v>
      </c>
      <c r="F135" s="48">
        <v>1895</v>
      </c>
      <c r="G135" s="49">
        <f>IFERROR(F135/Q135,"-")</f>
        <v>0.26626387522832656</v>
      </c>
      <c r="H135" s="50">
        <v>2624</v>
      </c>
      <c r="I135" s="50">
        <v>2724</v>
      </c>
      <c r="J135" s="50">
        <v>2860</v>
      </c>
      <c r="K135" s="50">
        <v>2816</v>
      </c>
      <c r="L135" s="50">
        <v>3238</v>
      </c>
      <c r="M135" s="51">
        <v>3072</v>
      </c>
      <c r="N135" s="52">
        <f>IFERROR(M135/F135,"-")</f>
        <v>1.621108179419525</v>
      </c>
      <c r="O135" s="75">
        <f>M135-F135</f>
        <v>1177</v>
      </c>
      <c r="P135" s="51">
        <v>3371</v>
      </c>
      <c r="Q135" s="54">
        <v>7117</v>
      </c>
      <c r="R135" s="55">
        <f>IFERROR(P135/Q135,"-")</f>
        <v>0.47365462975973022</v>
      </c>
      <c r="X135" s="1" t="str">
        <f t="shared" si="21"/>
        <v>08茨城県</v>
      </c>
    </row>
    <row r="136" spans="1:24" ht="14.25" thickBot="1" x14ac:dyDescent="0.2">
      <c r="A136" s="6">
        <f t="shared" si="20"/>
        <v>8</v>
      </c>
      <c r="B136" s="6"/>
      <c r="D136" s="56"/>
      <c r="E136" s="57" t="s">
        <v>33</v>
      </c>
      <c r="F136" s="58">
        <v>6215</v>
      </c>
      <c r="G136" s="59">
        <f>IFERROR(F136/Q136,"-")</f>
        <v>1.2395293179098523</v>
      </c>
      <c r="H136" s="60">
        <v>5977</v>
      </c>
      <c r="I136" s="60">
        <v>6490</v>
      </c>
      <c r="J136" s="60">
        <v>6344</v>
      </c>
      <c r="K136" s="60">
        <v>6294</v>
      </c>
      <c r="L136" s="60">
        <v>5916</v>
      </c>
      <c r="M136" s="61">
        <v>5918</v>
      </c>
      <c r="N136" s="62">
        <f>IFERROR(M136/F136,"-")</f>
        <v>0.95221238938053099</v>
      </c>
      <c r="O136" s="76">
        <f>M136-F136</f>
        <v>-297</v>
      </c>
      <c r="P136" s="61">
        <v>5766</v>
      </c>
      <c r="Q136" s="64">
        <v>5014</v>
      </c>
      <c r="R136" s="65">
        <f>IFERROR(P136/Q136,"-")</f>
        <v>1.1499800558436377</v>
      </c>
      <c r="X136" s="1" t="str">
        <f t="shared" si="21"/>
        <v>08茨城県</v>
      </c>
    </row>
    <row r="137" spans="1:24" s="5" customFormat="1" x14ac:dyDescent="0.15">
      <c r="A137" s="66">
        <f t="shared" si="20"/>
        <v>8</v>
      </c>
      <c r="B137" s="66"/>
      <c r="D137" s="67"/>
      <c r="E137" s="68" t="s">
        <v>34</v>
      </c>
      <c r="F137" s="69">
        <v>0.94197952218430037</v>
      </c>
      <c r="G137" s="70"/>
      <c r="H137" s="69">
        <v>0.87813620071684584</v>
      </c>
      <c r="I137" s="69">
        <v>1</v>
      </c>
      <c r="J137" s="69">
        <v>0.98106060606060608</v>
      </c>
      <c r="K137" s="69">
        <v>0.99616858237547889</v>
      </c>
      <c r="L137" s="69">
        <v>0.95256916996047436</v>
      </c>
      <c r="M137" s="69">
        <v>0.98393574297188757</v>
      </c>
      <c r="N137" s="71"/>
      <c r="O137" s="71"/>
      <c r="P137" s="72"/>
      <c r="Q137" s="72"/>
      <c r="R137" s="71"/>
      <c r="X137" s="5" t="str">
        <f t="shared" si="21"/>
        <v>08茨城県</v>
      </c>
    </row>
    <row r="138" spans="1:24" x14ac:dyDescent="0.15">
      <c r="A138" s="6">
        <f>A123+1</f>
        <v>9</v>
      </c>
      <c r="B138" s="6"/>
      <c r="C138" s="80">
        <f>A138</f>
        <v>9</v>
      </c>
      <c r="D138" s="80"/>
      <c r="S138" s="1" t="str">
        <f>"（"&amp;F140&amp;"　"&amp;H140&amp;"）"</f>
        <v>（9　栃木県）</v>
      </c>
      <c r="X138" s="1" t="str">
        <f>TEXT(F140,"0?")&amp;H140</f>
        <v>09栃木県</v>
      </c>
    </row>
    <row r="139" spans="1:24" ht="14.25" thickBot="1" x14ac:dyDescent="0.2">
      <c r="A139" s="6">
        <f t="shared" ref="A139:A152" si="23">A124+1</f>
        <v>9</v>
      </c>
      <c r="B139" s="6"/>
      <c r="C139" s="1" t="s">
        <v>2</v>
      </c>
      <c r="X139" s="1" t="str">
        <f>X138</f>
        <v>09栃木県</v>
      </c>
    </row>
    <row r="140" spans="1:24" x14ac:dyDescent="0.15">
      <c r="A140" s="6">
        <f t="shared" si="23"/>
        <v>9</v>
      </c>
      <c r="B140" s="6"/>
      <c r="D140" s="84" t="s">
        <v>3</v>
      </c>
      <c r="E140" s="85"/>
      <c r="F140" s="88">
        <f>A140</f>
        <v>9</v>
      </c>
      <c r="G140" s="89"/>
      <c r="H140" s="89" t="s">
        <v>43</v>
      </c>
      <c r="I140" s="92"/>
      <c r="J140" s="7"/>
      <c r="K140" s="7"/>
      <c r="L140" s="7"/>
      <c r="X140" s="1" t="str">
        <f t="shared" ref="X140:X152" si="24">X139</f>
        <v>09栃木県</v>
      </c>
    </row>
    <row r="141" spans="1:24" x14ac:dyDescent="0.15">
      <c r="A141" s="6">
        <f t="shared" si="23"/>
        <v>9</v>
      </c>
      <c r="B141" s="6"/>
      <c r="D141" s="86"/>
      <c r="E141" s="87"/>
      <c r="F141" s="90"/>
      <c r="G141" s="91"/>
      <c r="H141" s="91"/>
      <c r="I141" s="93"/>
      <c r="J141" s="7"/>
      <c r="K141" s="7"/>
      <c r="L141" s="7"/>
      <c r="X141" s="1" t="str">
        <f t="shared" si="24"/>
        <v>09栃木県</v>
      </c>
    </row>
    <row r="142" spans="1:24" x14ac:dyDescent="0.15">
      <c r="A142" s="6">
        <f t="shared" si="23"/>
        <v>9</v>
      </c>
      <c r="B142" s="6"/>
      <c r="D142" s="94" t="s">
        <v>5</v>
      </c>
      <c r="E142" s="95"/>
      <c r="F142" s="96">
        <v>193.31460000000001</v>
      </c>
      <c r="G142" s="97"/>
      <c r="H142" s="97"/>
      <c r="I142" s="98"/>
      <c r="J142" s="9"/>
      <c r="K142" s="9"/>
      <c r="L142" s="9"/>
      <c r="N142" s="10"/>
      <c r="X142" s="1" t="str">
        <f t="shared" si="24"/>
        <v>09栃木県</v>
      </c>
    </row>
    <row r="143" spans="1:24" ht="14.25" thickBot="1" x14ac:dyDescent="0.2">
      <c r="A143" s="6">
        <f t="shared" si="23"/>
        <v>9</v>
      </c>
      <c r="B143" s="6"/>
      <c r="D143" s="99" t="s">
        <v>6</v>
      </c>
      <c r="E143" s="100"/>
      <c r="F143" s="101">
        <v>6408.1100000000015</v>
      </c>
      <c r="G143" s="102"/>
      <c r="H143" s="102"/>
      <c r="I143" s="103"/>
      <c r="J143" s="11"/>
      <c r="K143" s="11"/>
      <c r="L143" s="11"/>
      <c r="N143" s="12"/>
      <c r="X143" s="1" t="str">
        <f t="shared" si="24"/>
        <v>09栃木県</v>
      </c>
    </row>
    <row r="144" spans="1:24" ht="14.25" thickBot="1" x14ac:dyDescent="0.2">
      <c r="A144" s="6">
        <f t="shared" si="23"/>
        <v>9</v>
      </c>
      <c r="B144" s="6"/>
      <c r="C144" s="1" t="s">
        <v>7</v>
      </c>
      <c r="X144" s="1" t="str">
        <f t="shared" si="24"/>
        <v>09栃木県</v>
      </c>
    </row>
    <row r="145" spans="1:24" x14ac:dyDescent="0.15">
      <c r="A145" s="6">
        <f t="shared" si="23"/>
        <v>9</v>
      </c>
      <c r="B145" s="6"/>
      <c r="D145" s="14"/>
      <c r="E145" s="15"/>
      <c r="F145" s="104" t="s">
        <v>8</v>
      </c>
      <c r="G145" s="78"/>
      <c r="H145" s="16" t="s">
        <v>9</v>
      </c>
      <c r="I145" s="16" t="s">
        <v>10</v>
      </c>
      <c r="J145" s="16" t="s">
        <v>11</v>
      </c>
      <c r="K145" s="16" t="s">
        <v>12</v>
      </c>
      <c r="L145" s="16" t="s">
        <v>13</v>
      </c>
      <c r="M145" s="77" t="s">
        <v>14</v>
      </c>
      <c r="N145" s="78"/>
      <c r="O145" s="78"/>
      <c r="P145" s="77" t="s">
        <v>15</v>
      </c>
      <c r="Q145" s="78"/>
      <c r="R145" s="79"/>
      <c r="X145" s="1" t="str">
        <f t="shared" si="24"/>
        <v>09栃木県</v>
      </c>
    </row>
    <row r="146" spans="1:24" ht="32.25" thickBot="1" x14ac:dyDescent="0.2">
      <c r="A146" s="6">
        <f t="shared" si="23"/>
        <v>9</v>
      </c>
      <c r="B146" s="6"/>
      <c r="D146" s="17"/>
      <c r="E146" s="18"/>
      <c r="F146" s="19" t="s">
        <v>16</v>
      </c>
      <c r="G146" s="20" t="s">
        <v>17</v>
      </c>
      <c r="H146" s="21" t="s">
        <v>18</v>
      </c>
      <c r="I146" s="21" t="s">
        <v>19</v>
      </c>
      <c r="J146" s="21" t="s">
        <v>20</v>
      </c>
      <c r="K146" s="21" t="s">
        <v>21</v>
      </c>
      <c r="L146" s="21" t="s">
        <v>22</v>
      </c>
      <c r="M146" s="22" t="s">
        <v>23</v>
      </c>
      <c r="N146" s="23" t="s">
        <v>24</v>
      </c>
      <c r="O146" s="24" t="s">
        <v>25</v>
      </c>
      <c r="P146" s="25" t="s">
        <v>26</v>
      </c>
      <c r="Q146" s="23" t="s">
        <v>27</v>
      </c>
      <c r="R146" s="26" t="s">
        <v>28</v>
      </c>
      <c r="X146" s="1" t="str">
        <f t="shared" si="24"/>
        <v>09栃木県</v>
      </c>
    </row>
    <row r="147" spans="1:24" ht="14.25" thickTop="1" x14ac:dyDescent="0.15">
      <c r="A147" s="6">
        <f t="shared" si="23"/>
        <v>9</v>
      </c>
      <c r="B147" s="6"/>
      <c r="D147" s="27"/>
      <c r="E147" s="28" t="s">
        <v>29</v>
      </c>
      <c r="F147" s="29">
        <f>SUM(F148:F151)</f>
        <v>17159</v>
      </c>
      <c r="G147" s="30">
        <f>IFERROR(F147/Q147,"-")</f>
        <v>1.1100401086815888</v>
      </c>
      <c r="H147" s="31">
        <f t="shared" ref="H147:M147" si="25">SUM(H148:H151)</f>
        <v>17213</v>
      </c>
      <c r="I147" s="31">
        <f t="shared" si="25"/>
        <v>16877</v>
      </c>
      <c r="J147" s="31">
        <f t="shared" si="25"/>
        <v>16525</v>
      </c>
      <c r="K147" s="31">
        <f t="shared" si="25"/>
        <v>16597</v>
      </c>
      <c r="L147" s="31">
        <f t="shared" si="25"/>
        <v>17181</v>
      </c>
      <c r="M147" s="32">
        <f t="shared" si="25"/>
        <v>16395</v>
      </c>
      <c r="N147" s="33">
        <f>IFERROR(M147/F147,"-")</f>
        <v>0.95547526079608369</v>
      </c>
      <c r="O147" s="73">
        <f>M147-F147</f>
        <v>-764</v>
      </c>
      <c r="P147" s="32">
        <f>SUM(P148:P151)</f>
        <v>16313</v>
      </c>
      <c r="Q147" s="35">
        <f>SUM(Q148:Q151)</f>
        <v>15458</v>
      </c>
      <c r="R147" s="36">
        <f>IFERROR(P147/Q147,"-")</f>
        <v>1.055311165739423</v>
      </c>
      <c r="X147" s="1" t="str">
        <f t="shared" si="24"/>
        <v>09栃木県</v>
      </c>
    </row>
    <row r="148" spans="1:24" x14ac:dyDescent="0.15">
      <c r="A148" s="6">
        <f t="shared" si="23"/>
        <v>9</v>
      </c>
      <c r="B148" s="6"/>
      <c r="D148" s="37"/>
      <c r="E148" s="38" t="s">
        <v>30</v>
      </c>
      <c r="F148" s="39">
        <v>3231</v>
      </c>
      <c r="G148" s="40">
        <f>IFERROR(F148/Q148,"-")</f>
        <v>1.8697916666666667</v>
      </c>
      <c r="H148" s="41">
        <v>3024</v>
      </c>
      <c r="I148" s="41">
        <v>3008</v>
      </c>
      <c r="J148" s="41">
        <v>3114</v>
      </c>
      <c r="K148" s="41">
        <v>3072</v>
      </c>
      <c r="L148" s="41">
        <v>3146</v>
      </c>
      <c r="M148" s="42">
        <v>3063</v>
      </c>
      <c r="N148" s="43">
        <f>IFERROR(M148/F148,"-")</f>
        <v>0.94800371402042716</v>
      </c>
      <c r="O148" s="74">
        <f>M148-F148</f>
        <v>-168</v>
      </c>
      <c r="P148" s="42">
        <v>3087</v>
      </c>
      <c r="Q148" s="45">
        <v>1728</v>
      </c>
      <c r="R148" s="46">
        <f>IFERROR(P148/Q148,"-")</f>
        <v>1.7864583333333333</v>
      </c>
      <c r="X148" s="1" t="str">
        <f t="shared" si="24"/>
        <v>09栃木県</v>
      </c>
    </row>
    <row r="149" spans="1:24" x14ac:dyDescent="0.15">
      <c r="A149" s="6">
        <f t="shared" si="23"/>
        <v>9</v>
      </c>
      <c r="B149" s="6"/>
      <c r="D149" s="37"/>
      <c r="E149" s="47" t="s">
        <v>31</v>
      </c>
      <c r="F149" s="48">
        <v>8098</v>
      </c>
      <c r="G149" s="49">
        <f>IFERROR(F149/Q149,"-")</f>
        <v>1.5038068709377901</v>
      </c>
      <c r="H149" s="50">
        <v>7921</v>
      </c>
      <c r="I149" s="50">
        <v>7781</v>
      </c>
      <c r="J149" s="50">
        <v>7749</v>
      </c>
      <c r="K149" s="50">
        <v>7668</v>
      </c>
      <c r="L149" s="50">
        <v>7860</v>
      </c>
      <c r="M149" s="51">
        <v>7655</v>
      </c>
      <c r="N149" s="52">
        <f>IFERROR(M149/F149,"-")</f>
        <v>0.94529513460113612</v>
      </c>
      <c r="O149" s="75">
        <f>M149-F149</f>
        <v>-443</v>
      </c>
      <c r="P149" s="51">
        <v>7647</v>
      </c>
      <c r="Q149" s="54">
        <v>5385</v>
      </c>
      <c r="R149" s="55">
        <f>IFERROR(P149/Q149,"-")</f>
        <v>1.4200557103064066</v>
      </c>
      <c r="X149" s="1" t="str">
        <f t="shared" si="24"/>
        <v>09栃木県</v>
      </c>
    </row>
    <row r="150" spans="1:24" x14ac:dyDescent="0.15">
      <c r="A150" s="6">
        <f t="shared" si="23"/>
        <v>9</v>
      </c>
      <c r="B150" s="6"/>
      <c r="D150" s="37"/>
      <c r="E150" s="47" t="s">
        <v>32</v>
      </c>
      <c r="F150" s="48">
        <v>1550</v>
      </c>
      <c r="G150" s="49">
        <f>IFERROR(F150/Q150,"-")</f>
        <v>0.29928557636609382</v>
      </c>
      <c r="H150" s="50">
        <v>1694</v>
      </c>
      <c r="I150" s="50">
        <v>1711</v>
      </c>
      <c r="J150" s="50">
        <v>1671</v>
      </c>
      <c r="K150" s="50">
        <v>1787</v>
      </c>
      <c r="L150" s="50">
        <v>1923</v>
      </c>
      <c r="M150" s="51">
        <v>1949</v>
      </c>
      <c r="N150" s="52">
        <f>IFERROR(M150/F150,"-")</f>
        <v>1.2574193548387096</v>
      </c>
      <c r="O150" s="75">
        <f>M150-F150</f>
        <v>399</v>
      </c>
      <c r="P150" s="51">
        <v>1956</v>
      </c>
      <c r="Q150" s="54">
        <v>5179</v>
      </c>
      <c r="R150" s="55">
        <f>IFERROR(P150/Q150,"-")</f>
        <v>0.37767908862714811</v>
      </c>
      <c r="X150" s="1" t="str">
        <f t="shared" si="24"/>
        <v>09栃木県</v>
      </c>
    </row>
    <row r="151" spans="1:24" ht="14.25" thickBot="1" x14ac:dyDescent="0.2">
      <c r="A151" s="6">
        <f t="shared" si="23"/>
        <v>9</v>
      </c>
      <c r="B151" s="6"/>
      <c r="D151" s="56"/>
      <c r="E151" s="57" t="s">
        <v>33</v>
      </c>
      <c r="F151" s="58">
        <v>4280</v>
      </c>
      <c r="G151" s="59">
        <f>IFERROR(F151/Q151,"-")</f>
        <v>1.3518635502210992</v>
      </c>
      <c r="H151" s="60">
        <v>4574</v>
      </c>
      <c r="I151" s="60">
        <v>4377</v>
      </c>
      <c r="J151" s="60">
        <v>3991</v>
      </c>
      <c r="K151" s="60">
        <v>4070</v>
      </c>
      <c r="L151" s="60">
        <v>4252</v>
      </c>
      <c r="M151" s="61">
        <v>3728</v>
      </c>
      <c r="N151" s="62">
        <f>IFERROR(M151/F151,"-")</f>
        <v>0.87102803738317758</v>
      </c>
      <c r="O151" s="76">
        <f>M151-F151</f>
        <v>-552</v>
      </c>
      <c r="P151" s="61">
        <v>3623</v>
      </c>
      <c r="Q151" s="64">
        <v>3166</v>
      </c>
      <c r="R151" s="65">
        <f>IFERROR(P151/Q151,"-")</f>
        <v>1.1443461781427668</v>
      </c>
      <c r="X151" s="1" t="str">
        <f t="shared" si="24"/>
        <v>09栃木県</v>
      </c>
    </row>
    <row r="152" spans="1:24" s="5" customFormat="1" x14ac:dyDescent="0.15">
      <c r="A152" s="66">
        <f t="shared" si="23"/>
        <v>9</v>
      </c>
      <c r="B152" s="66"/>
      <c r="D152" s="67"/>
      <c r="E152" s="68" t="s">
        <v>34</v>
      </c>
      <c r="F152" s="69">
        <v>1</v>
      </c>
      <c r="G152" s="70"/>
      <c r="H152" s="69">
        <v>0.98979591836734693</v>
      </c>
      <c r="I152" s="69">
        <v>1</v>
      </c>
      <c r="J152" s="69">
        <v>0.93582887700534756</v>
      </c>
      <c r="K152" s="69">
        <v>0.88770053475935828</v>
      </c>
      <c r="L152" s="69">
        <v>0.97802197802197799</v>
      </c>
      <c r="M152" s="69">
        <v>0.98285714285714287</v>
      </c>
      <c r="N152" s="71"/>
      <c r="O152" s="71"/>
      <c r="P152" s="72"/>
      <c r="Q152" s="72"/>
      <c r="R152" s="71"/>
      <c r="X152" s="5" t="str">
        <f t="shared" si="24"/>
        <v>09栃木県</v>
      </c>
    </row>
    <row r="153" spans="1:24" x14ac:dyDescent="0.15">
      <c r="A153" s="6">
        <f>A138+1</f>
        <v>10</v>
      </c>
      <c r="B153" s="6"/>
      <c r="C153" s="80">
        <f>A153</f>
        <v>10</v>
      </c>
      <c r="D153" s="80"/>
      <c r="S153" s="1" t="str">
        <f>"（"&amp;F155&amp;"　"&amp;H155&amp;"）"</f>
        <v>（10　群馬県）</v>
      </c>
      <c r="X153" s="1" t="str">
        <f>TEXT(F155,"0?")&amp;H155</f>
        <v>10群馬県</v>
      </c>
    </row>
    <row r="154" spans="1:24" ht="14.25" thickBot="1" x14ac:dyDescent="0.2">
      <c r="A154" s="6">
        <f t="shared" ref="A154:A167" si="26">A139+1</f>
        <v>10</v>
      </c>
      <c r="B154" s="6"/>
      <c r="C154" s="1" t="s">
        <v>2</v>
      </c>
      <c r="X154" s="1" t="str">
        <f>X153</f>
        <v>10群馬県</v>
      </c>
    </row>
    <row r="155" spans="1:24" x14ac:dyDescent="0.15">
      <c r="A155" s="6">
        <f t="shared" si="26"/>
        <v>10</v>
      </c>
      <c r="B155" s="6"/>
      <c r="D155" s="84" t="s">
        <v>3</v>
      </c>
      <c r="E155" s="85"/>
      <c r="F155" s="88">
        <f>A155</f>
        <v>10</v>
      </c>
      <c r="G155" s="89"/>
      <c r="H155" s="89" t="s">
        <v>44</v>
      </c>
      <c r="I155" s="92"/>
      <c r="J155" s="7"/>
      <c r="K155" s="7"/>
      <c r="L155" s="7"/>
      <c r="X155" s="1" t="str">
        <f t="shared" ref="X155:X167" si="27">X154</f>
        <v>10群馬県</v>
      </c>
    </row>
    <row r="156" spans="1:24" x14ac:dyDescent="0.15">
      <c r="A156" s="6">
        <f t="shared" si="26"/>
        <v>10</v>
      </c>
      <c r="B156" s="6"/>
      <c r="D156" s="86"/>
      <c r="E156" s="87"/>
      <c r="F156" s="90"/>
      <c r="G156" s="91"/>
      <c r="H156" s="91"/>
      <c r="I156" s="93"/>
      <c r="J156" s="7"/>
      <c r="K156" s="7"/>
      <c r="L156" s="7"/>
      <c r="X156" s="1" t="str">
        <f t="shared" si="27"/>
        <v>10群馬県</v>
      </c>
    </row>
    <row r="157" spans="1:24" x14ac:dyDescent="0.15">
      <c r="A157" s="6">
        <f t="shared" si="26"/>
        <v>10</v>
      </c>
      <c r="B157" s="6"/>
      <c r="D157" s="94" t="s">
        <v>5</v>
      </c>
      <c r="E157" s="95"/>
      <c r="F157" s="96">
        <v>193.911</v>
      </c>
      <c r="G157" s="97"/>
      <c r="H157" s="97"/>
      <c r="I157" s="98"/>
      <c r="J157" s="9"/>
      <c r="K157" s="9"/>
      <c r="L157" s="9"/>
      <c r="N157" s="10"/>
      <c r="X157" s="1" t="str">
        <f t="shared" si="27"/>
        <v>10群馬県</v>
      </c>
    </row>
    <row r="158" spans="1:24" ht="14.25" thickBot="1" x14ac:dyDescent="0.2">
      <c r="A158" s="6">
        <f t="shared" si="26"/>
        <v>10</v>
      </c>
      <c r="B158" s="6"/>
      <c r="D158" s="99" t="s">
        <v>6</v>
      </c>
      <c r="E158" s="100"/>
      <c r="F158" s="101">
        <v>6362.33</v>
      </c>
      <c r="G158" s="102"/>
      <c r="H158" s="102"/>
      <c r="I158" s="103"/>
      <c r="J158" s="11"/>
      <c r="K158" s="11"/>
      <c r="L158" s="11"/>
      <c r="N158" s="12"/>
      <c r="X158" s="1" t="str">
        <f t="shared" si="27"/>
        <v>10群馬県</v>
      </c>
    </row>
    <row r="159" spans="1:24" ht="14.25" thickBot="1" x14ac:dyDescent="0.2">
      <c r="A159" s="6">
        <f t="shared" si="26"/>
        <v>10</v>
      </c>
      <c r="B159" s="6"/>
      <c r="C159" s="1" t="s">
        <v>7</v>
      </c>
      <c r="X159" s="1" t="str">
        <f t="shared" si="27"/>
        <v>10群馬県</v>
      </c>
    </row>
    <row r="160" spans="1:24" x14ac:dyDescent="0.15">
      <c r="A160" s="6">
        <f t="shared" si="26"/>
        <v>10</v>
      </c>
      <c r="B160" s="6"/>
      <c r="D160" s="14"/>
      <c r="E160" s="15"/>
      <c r="F160" s="104" t="s">
        <v>8</v>
      </c>
      <c r="G160" s="78"/>
      <c r="H160" s="16" t="s">
        <v>9</v>
      </c>
      <c r="I160" s="16" t="s">
        <v>10</v>
      </c>
      <c r="J160" s="16" t="s">
        <v>11</v>
      </c>
      <c r="K160" s="16" t="s">
        <v>12</v>
      </c>
      <c r="L160" s="16" t="s">
        <v>13</v>
      </c>
      <c r="M160" s="77" t="s">
        <v>14</v>
      </c>
      <c r="N160" s="78"/>
      <c r="O160" s="78"/>
      <c r="P160" s="77" t="s">
        <v>15</v>
      </c>
      <c r="Q160" s="78"/>
      <c r="R160" s="79"/>
      <c r="X160" s="1" t="str">
        <f t="shared" si="27"/>
        <v>10群馬県</v>
      </c>
    </row>
    <row r="161" spans="1:24" ht="32.25" thickBot="1" x14ac:dyDescent="0.2">
      <c r="A161" s="6">
        <f t="shared" si="26"/>
        <v>10</v>
      </c>
      <c r="B161" s="6"/>
      <c r="D161" s="17"/>
      <c r="E161" s="18"/>
      <c r="F161" s="19" t="s">
        <v>16</v>
      </c>
      <c r="G161" s="20" t="s">
        <v>17</v>
      </c>
      <c r="H161" s="21" t="s">
        <v>18</v>
      </c>
      <c r="I161" s="21" t="s">
        <v>19</v>
      </c>
      <c r="J161" s="21" t="s">
        <v>20</v>
      </c>
      <c r="K161" s="21" t="s">
        <v>21</v>
      </c>
      <c r="L161" s="21" t="s">
        <v>22</v>
      </c>
      <c r="M161" s="22" t="s">
        <v>23</v>
      </c>
      <c r="N161" s="23" t="s">
        <v>24</v>
      </c>
      <c r="O161" s="24" t="s">
        <v>25</v>
      </c>
      <c r="P161" s="25" t="s">
        <v>26</v>
      </c>
      <c r="Q161" s="23" t="s">
        <v>27</v>
      </c>
      <c r="R161" s="26" t="s">
        <v>28</v>
      </c>
      <c r="X161" s="1" t="str">
        <f t="shared" si="27"/>
        <v>10群馬県</v>
      </c>
    </row>
    <row r="162" spans="1:24" ht="14.25" thickTop="1" x14ac:dyDescent="0.15">
      <c r="A162" s="6">
        <f t="shared" si="26"/>
        <v>10</v>
      </c>
      <c r="B162" s="6"/>
      <c r="D162" s="27"/>
      <c r="E162" s="28" t="s">
        <v>29</v>
      </c>
      <c r="F162" s="29">
        <f>SUM(F163:F166)</f>
        <v>20077</v>
      </c>
      <c r="G162" s="30">
        <f>IFERROR(F162/Q162,"-")</f>
        <v>1.1421663442940038</v>
      </c>
      <c r="H162" s="31">
        <f t="shared" ref="H162:M162" si="28">SUM(H163:H166)</f>
        <v>19843</v>
      </c>
      <c r="I162" s="31">
        <f t="shared" si="28"/>
        <v>19382</v>
      </c>
      <c r="J162" s="31">
        <f t="shared" si="28"/>
        <v>19111</v>
      </c>
      <c r="K162" s="31">
        <f t="shared" si="28"/>
        <v>19110</v>
      </c>
      <c r="L162" s="31">
        <f t="shared" si="28"/>
        <v>19345</v>
      </c>
      <c r="M162" s="32">
        <f t="shared" si="28"/>
        <v>19061</v>
      </c>
      <c r="N162" s="33">
        <f>IFERROR(M162/F162,"-")</f>
        <v>0.94939482990486623</v>
      </c>
      <c r="O162" s="73">
        <f>M162-F162</f>
        <v>-1016</v>
      </c>
      <c r="P162" s="32">
        <f>SUM(P163:P166)</f>
        <v>18769</v>
      </c>
      <c r="Q162" s="35">
        <f>SUM(Q163:Q166)</f>
        <v>17578</v>
      </c>
      <c r="R162" s="36">
        <f>IFERROR(P162/Q162,"-")</f>
        <v>1.0677551484810559</v>
      </c>
      <c r="X162" s="1" t="str">
        <f t="shared" si="27"/>
        <v>10群馬県</v>
      </c>
    </row>
    <row r="163" spans="1:24" x14ac:dyDescent="0.15">
      <c r="A163" s="6">
        <f t="shared" si="26"/>
        <v>10</v>
      </c>
      <c r="B163" s="6"/>
      <c r="D163" s="37"/>
      <c r="E163" s="38" t="s">
        <v>30</v>
      </c>
      <c r="F163" s="39">
        <v>2372</v>
      </c>
      <c r="G163" s="40">
        <f>IFERROR(F163/Q163,"-")</f>
        <v>1.3952941176470588</v>
      </c>
      <c r="H163" s="41">
        <v>1888</v>
      </c>
      <c r="I163" s="41">
        <v>1974</v>
      </c>
      <c r="J163" s="41">
        <v>1515</v>
      </c>
      <c r="K163" s="41">
        <v>1556</v>
      </c>
      <c r="L163" s="41">
        <v>2099</v>
      </c>
      <c r="M163" s="42">
        <v>2081</v>
      </c>
      <c r="N163" s="43">
        <f>IFERROR(M163/F163,"-")</f>
        <v>0.87731871838111297</v>
      </c>
      <c r="O163" s="74">
        <f>M163-F163</f>
        <v>-291</v>
      </c>
      <c r="P163" s="42">
        <v>2081</v>
      </c>
      <c r="Q163" s="45">
        <v>1700</v>
      </c>
      <c r="R163" s="46">
        <f>IFERROR(P163/Q163,"-")</f>
        <v>1.2241176470588235</v>
      </c>
      <c r="X163" s="1" t="str">
        <f t="shared" si="27"/>
        <v>10群馬県</v>
      </c>
    </row>
    <row r="164" spans="1:24" x14ac:dyDescent="0.15">
      <c r="A164" s="6">
        <f t="shared" si="26"/>
        <v>10</v>
      </c>
      <c r="B164" s="6"/>
      <c r="D164" s="37"/>
      <c r="E164" s="47" t="s">
        <v>31</v>
      </c>
      <c r="F164" s="48">
        <v>10253</v>
      </c>
      <c r="G164" s="49">
        <f>IFERROR(F164/Q164,"-")</f>
        <v>1.8737207602339181</v>
      </c>
      <c r="H164" s="50">
        <v>9650</v>
      </c>
      <c r="I164" s="50">
        <v>9153</v>
      </c>
      <c r="J164" s="50">
        <v>9325</v>
      </c>
      <c r="K164" s="50">
        <v>9268</v>
      </c>
      <c r="L164" s="50">
        <v>8567</v>
      </c>
      <c r="M164" s="51">
        <v>8390</v>
      </c>
      <c r="N164" s="52">
        <f>IFERROR(M164/F164,"-")</f>
        <v>0.81829708378035693</v>
      </c>
      <c r="O164" s="75">
        <f>M164-F164</f>
        <v>-1863</v>
      </c>
      <c r="P164" s="51">
        <v>8542</v>
      </c>
      <c r="Q164" s="54">
        <v>5472</v>
      </c>
      <c r="R164" s="55">
        <f>IFERROR(P164/Q164,"-")</f>
        <v>1.5610380116959064</v>
      </c>
      <c r="X164" s="1" t="str">
        <f t="shared" si="27"/>
        <v>10群馬県</v>
      </c>
    </row>
    <row r="165" spans="1:24" x14ac:dyDescent="0.15">
      <c r="A165" s="6">
        <f t="shared" si="26"/>
        <v>10</v>
      </c>
      <c r="B165" s="6"/>
      <c r="D165" s="37"/>
      <c r="E165" s="47" t="s">
        <v>32</v>
      </c>
      <c r="F165" s="48">
        <v>2019</v>
      </c>
      <c r="G165" s="49">
        <f>IFERROR(F165/Q165,"-")</f>
        <v>0.33278391297181475</v>
      </c>
      <c r="H165" s="50">
        <v>3131</v>
      </c>
      <c r="I165" s="50">
        <v>3240</v>
      </c>
      <c r="J165" s="50">
        <v>3527</v>
      </c>
      <c r="K165" s="50">
        <v>3516</v>
      </c>
      <c r="L165" s="50">
        <v>3733</v>
      </c>
      <c r="M165" s="51">
        <v>3578</v>
      </c>
      <c r="N165" s="52">
        <f>IFERROR(M165/F165,"-")</f>
        <v>1.772164437840515</v>
      </c>
      <c r="O165" s="75">
        <f>M165-F165</f>
        <v>1559</v>
      </c>
      <c r="P165" s="51">
        <v>3805</v>
      </c>
      <c r="Q165" s="54">
        <v>6067</v>
      </c>
      <c r="R165" s="55">
        <f>IFERROR(P165/Q165,"-")</f>
        <v>0.62716334267347951</v>
      </c>
      <c r="X165" s="1" t="str">
        <f t="shared" si="27"/>
        <v>10群馬県</v>
      </c>
    </row>
    <row r="166" spans="1:24" ht="14.25" thickBot="1" x14ac:dyDescent="0.2">
      <c r="A166" s="6">
        <f t="shared" si="26"/>
        <v>10</v>
      </c>
      <c r="B166" s="6"/>
      <c r="D166" s="56"/>
      <c r="E166" s="57" t="s">
        <v>33</v>
      </c>
      <c r="F166" s="58">
        <v>5433</v>
      </c>
      <c r="G166" s="59">
        <f>IFERROR(F166/Q166,"-")</f>
        <v>1.2521318276100484</v>
      </c>
      <c r="H166" s="60">
        <v>5174</v>
      </c>
      <c r="I166" s="60">
        <v>5015</v>
      </c>
      <c r="J166" s="60">
        <v>4744</v>
      </c>
      <c r="K166" s="60">
        <v>4770</v>
      </c>
      <c r="L166" s="60">
        <v>4946</v>
      </c>
      <c r="M166" s="61">
        <v>5012</v>
      </c>
      <c r="N166" s="62">
        <f>IFERROR(M166/F166,"-")</f>
        <v>0.9225105834713786</v>
      </c>
      <c r="O166" s="76">
        <f>M166-F166</f>
        <v>-421</v>
      </c>
      <c r="P166" s="61">
        <v>4341</v>
      </c>
      <c r="Q166" s="64">
        <v>4339</v>
      </c>
      <c r="R166" s="65">
        <f>IFERROR(P166/Q166,"-")</f>
        <v>1.00046093569947</v>
      </c>
      <c r="X166" s="1" t="str">
        <f t="shared" si="27"/>
        <v>10群馬県</v>
      </c>
    </row>
    <row r="167" spans="1:24" s="5" customFormat="1" x14ac:dyDescent="0.15">
      <c r="A167" s="66">
        <f t="shared" si="26"/>
        <v>10</v>
      </c>
      <c r="B167" s="66"/>
      <c r="D167" s="67"/>
      <c r="E167" s="68" t="s">
        <v>34</v>
      </c>
      <c r="F167" s="69">
        <v>0.98571428571428577</v>
      </c>
      <c r="G167" s="70"/>
      <c r="H167" s="69">
        <v>0.98492462311557794</v>
      </c>
      <c r="I167" s="69">
        <v>1</v>
      </c>
      <c r="J167" s="69">
        <v>1</v>
      </c>
      <c r="K167" s="69">
        <v>1</v>
      </c>
      <c r="L167" s="69">
        <v>1</v>
      </c>
      <c r="M167" s="69">
        <v>1</v>
      </c>
      <c r="N167" s="71"/>
      <c r="O167" s="71"/>
      <c r="P167" s="72"/>
      <c r="Q167" s="72"/>
      <c r="R167" s="71"/>
      <c r="X167" s="5" t="str">
        <f t="shared" si="27"/>
        <v>10群馬県</v>
      </c>
    </row>
    <row r="168" spans="1:24" x14ac:dyDescent="0.15">
      <c r="A168" s="6">
        <f>A153+1</f>
        <v>11</v>
      </c>
      <c r="B168" s="6"/>
      <c r="C168" s="80">
        <f>A168</f>
        <v>11</v>
      </c>
      <c r="D168" s="80"/>
      <c r="S168" s="1" t="str">
        <f>"（"&amp;F170&amp;"　"&amp;H170&amp;"）"</f>
        <v>（11　埼玉県）</v>
      </c>
      <c r="X168" s="1" t="str">
        <f>TEXT(F170,"0?")&amp;H170</f>
        <v>11埼玉県</v>
      </c>
    </row>
    <row r="169" spans="1:24" ht="14.25" thickBot="1" x14ac:dyDescent="0.2">
      <c r="A169" s="6">
        <f t="shared" ref="A169:A182" si="29">A154+1</f>
        <v>11</v>
      </c>
      <c r="B169" s="6"/>
      <c r="C169" s="1" t="s">
        <v>2</v>
      </c>
      <c r="X169" s="1" t="str">
        <f>X168</f>
        <v>11埼玉県</v>
      </c>
    </row>
    <row r="170" spans="1:24" x14ac:dyDescent="0.15">
      <c r="A170" s="6">
        <f t="shared" si="29"/>
        <v>11</v>
      </c>
      <c r="B170" s="6"/>
      <c r="D170" s="84" t="s">
        <v>3</v>
      </c>
      <c r="E170" s="85"/>
      <c r="F170" s="88">
        <f>A170</f>
        <v>11</v>
      </c>
      <c r="G170" s="89"/>
      <c r="H170" s="89" t="s">
        <v>45</v>
      </c>
      <c r="I170" s="92"/>
      <c r="J170" s="7"/>
      <c r="K170" s="7"/>
      <c r="L170" s="7"/>
      <c r="X170" s="1" t="str">
        <f t="shared" ref="X170:X182" si="30">X169</f>
        <v>11埼玉県</v>
      </c>
    </row>
    <row r="171" spans="1:24" x14ac:dyDescent="0.15">
      <c r="A171" s="6">
        <f t="shared" si="29"/>
        <v>11</v>
      </c>
      <c r="B171" s="6"/>
      <c r="D171" s="86"/>
      <c r="E171" s="87"/>
      <c r="F171" s="90"/>
      <c r="G171" s="91"/>
      <c r="H171" s="91"/>
      <c r="I171" s="93"/>
      <c r="J171" s="7"/>
      <c r="K171" s="7"/>
      <c r="L171" s="7"/>
      <c r="X171" s="1" t="str">
        <f t="shared" si="30"/>
        <v>11埼玉県</v>
      </c>
    </row>
    <row r="172" spans="1:24" x14ac:dyDescent="0.15">
      <c r="A172" s="6">
        <f t="shared" si="29"/>
        <v>11</v>
      </c>
      <c r="B172" s="6"/>
      <c r="D172" s="94" t="s">
        <v>5</v>
      </c>
      <c r="E172" s="95"/>
      <c r="F172" s="96">
        <v>734.47649999999999</v>
      </c>
      <c r="G172" s="97"/>
      <c r="H172" s="97"/>
      <c r="I172" s="98"/>
      <c r="J172" s="9"/>
      <c r="K172" s="9"/>
      <c r="L172" s="9"/>
      <c r="N172" s="10"/>
      <c r="X172" s="1" t="str">
        <f t="shared" si="30"/>
        <v>11埼玉県</v>
      </c>
    </row>
    <row r="173" spans="1:24" ht="14.25" thickBot="1" x14ac:dyDescent="0.2">
      <c r="A173" s="6">
        <f t="shared" si="29"/>
        <v>11</v>
      </c>
      <c r="B173" s="6"/>
      <c r="D173" s="99" t="s">
        <v>6</v>
      </c>
      <c r="E173" s="100"/>
      <c r="F173" s="101">
        <v>3797.7999999999997</v>
      </c>
      <c r="G173" s="102"/>
      <c r="H173" s="102"/>
      <c r="I173" s="103"/>
      <c r="J173" s="11"/>
      <c r="K173" s="11"/>
      <c r="L173" s="11"/>
      <c r="N173" s="12"/>
      <c r="X173" s="1" t="str">
        <f t="shared" si="30"/>
        <v>11埼玉県</v>
      </c>
    </row>
    <row r="174" spans="1:24" ht="14.25" thickBot="1" x14ac:dyDescent="0.2">
      <c r="A174" s="6">
        <f t="shared" si="29"/>
        <v>11</v>
      </c>
      <c r="B174" s="6"/>
      <c r="C174" s="1" t="s">
        <v>7</v>
      </c>
      <c r="X174" s="1" t="str">
        <f t="shared" si="30"/>
        <v>11埼玉県</v>
      </c>
    </row>
    <row r="175" spans="1:24" x14ac:dyDescent="0.15">
      <c r="A175" s="6">
        <f t="shared" si="29"/>
        <v>11</v>
      </c>
      <c r="B175" s="6"/>
      <c r="D175" s="14"/>
      <c r="E175" s="15"/>
      <c r="F175" s="104" t="s">
        <v>8</v>
      </c>
      <c r="G175" s="78"/>
      <c r="H175" s="16" t="s">
        <v>9</v>
      </c>
      <c r="I175" s="16" t="s">
        <v>10</v>
      </c>
      <c r="J175" s="16" t="s">
        <v>11</v>
      </c>
      <c r="K175" s="16" t="s">
        <v>12</v>
      </c>
      <c r="L175" s="16" t="s">
        <v>13</v>
      </c>
      <c r="M175" s="77" t="s">
        <v>14</v>
      </c>
      <c r="N175" s="78"/>
      <c r="O175" s="78"/>
      <c r="P175" s="77" t="s">
        <v>15</v>
      </c>
      <c r="Q175" s="78"/>
      <c r="R175" s="79"/>
      <c r="X175" s="1" t="str">
        <f t="shared" si="30"/>
        <v>11埼玉県</v>
      </c>
    </row>
    <row r="176" spans="1:24" ht="32.25" thickBot="1" x14ac:dyDescent="0.2">
      <c r="A176" s="6">
        <f t="shared" si="29"/>
        <v>11</v>
      </c>
      <c r="B176" s="6"/>
      <c r="D176" s="17"/>
      <c r="E176" s="18"/>
      <c r="F176" s="19" t="s">
        <v>16</v>
      </c>
      <c r="G176" s="20" t="s">
        <v>17</v>
      </c>
      <c r="H176" s="21" t="s">
        <v>18</v>
      </c>
      <c r="I176" s="21" t="s">
        <v>19</v>
      </c>
      <c r="J176" s="21" t="s">
        <v>20</v>
      </c>
      <c r="K176" s="21" t="s">
        <v>21</v>
      </c>
      <c r="L176" s="21" t="s">
        <v>22</v>
      </c>
      <c r="M176" s="22" t="s">
        <v>23</v>
      </c>
      <c r="N176" s="23" t="s">
        <v>24</v>
      </c>
      <c r="O176" s="24" t="s">
        <v>25</v>
      </c>
      <c r="P176" s="25" t="s">
        <v>26</v>
      </c>
      <c r="Q176" s="23" t="s">
        <v>27</v>
      </c>
      <c r="R176" s="26" t="s">
        <v>28</v>
      </c>
      <c r="X176" s="1" t="str">
        <f t="shared" si="30"/>
        <v>11埼玉県</v>
      </c>
    </row>
    <row r="177" spans="1:24" ht="14.25" thickTop="1" x14ac:dyDescent="0.15">
      <c r="A177" s="6">
        <f t="shared" si="29"/>
        <v>11</v>
      </c>
      <c r="B177" s="6"/>
      <c r="D177" s="27"/>
      <c r="E177" s="28" t="s">
        <v>29</v>
      </c>
      <c r="F177" s="29">
        <f>SUM(F178:F181)</f>
        <v>47261</v>
      </c>
      <c r="G177" s="30">
        <f>IFERROR(F177/Q177,"-")</f>
        <v>0.87181331857590849</v>
      </c>
      <c r="H177" s="31">
        <f t="shared" ref="H177:M177" si="31">SUM(H178:H181)</f>
        <v>49472</v>
      </c>
      <c r="I177" s="31">
        <f t="shared" si="31"/>
        <v>49432</v>
      </c>
      <c r="J177" s="31">
        <f t="shared" si="31"/>
        <v>49711</v>
      </c>
      <c r="K177" s="31">
        <f t="shared" si="31"/>
        <v>49294</v>
      </c>
      <c r="L177" s="31">
        <f t="shared" si="31"/>
        <v>50316</v>
      </c>
      <c r="M177" s="32">
        <f t="shared" si="31"/>
        <v>49679</v>
      </c>
      <c r="N177" s="33">
        <f>IFERROR(M177/F177,"-")</f>
        <v>1.051162692283278</v>
      </c>
      <c r="O177" s="73">
        <f>M177-F177</f>
        <v>2418</v>
      </c>
      <c r="P177" s="32">
        <f>SUM(P178:P181)</f>
        <v>51152</v>
      </c>
      <c r="Q177" s="35">
        <f>SUM(Q178:Q181)</f>
        <v>54210</v>
      </c>
      <c r="R177" s="36">
        <f>IFERROR(P177/Q177,"-")</f>
        <v>0.94358974358974357</v>
      </c>
      <c r="X177" s="1" t="str">
        <f t="shared" si="30"/>
        <v>11埼玉県</v>
      </c>
    </row>
    <row r="178" spans="1:24" x14ac:dyDescent="0.15">
      <c r="A178" s="6">
        <f t="shared" si="29"/>
        <v>11</v>
      </c>
      <c r="B178" s="6"/>
      <c r="D178" s="37"/>
      <c r="E178" s="38" t="s">
        <v>30</v>
      </c>
      <c r="F178" s="39">
        <v>6389</v>
      </c>
      <c r="G178" s="40">
        <f>IFERROR(F178/Q178,"-")</f>
        <v>1.155752532561505</v>
      </c>
      <c r="H178" s="41">
        <v>6014</v>
      </c>
      <c r="I178" s="41">
        <v>6219</v>
      </c>
      <c r="J178" s="41">
        <v>6423</v>
      </c>
      <c r="K178" s="41">
        <v>6257</v>
      </c>
      <c r="L178" s="41">
        <v>6381</v>
      </c>
      <c r="M178" s="42">
        <v>6384</v>
      </c>
      <c r="N178" s="43">
        <f>IFERROR(M178/F178,"-")</f>
        <v>0.99921740491469713</v>
      </c>
      <c r="O178" s="74">
        <f>M178-F178</f>
        <v>-5</v>
      </c>
      <c r="P178" s="42">
        <v>6498</v>
      </c>
      <c r="Q178" s="45">
        <v>5528</v>
      </c>
      <c r="R178" s="46">
        <f>IFERROR(P178/Q178,"-")</f>
        <v>1.1754703328509406</v>
      </c>
      <c r="X178" s="1" t="str">
        <f t="shared" si="30"/>
        <v>11埼玉県</v>
      </c>
    </row>
    <row r="179" spans="1:24" x14ac:dyDescent="0.15">
      <c r="A179" s="6">
        <f t="shared" si="29"/>
        <v>11</v>
      </c>
      <c r="B179" s="6"/>
      <c r="D179" s="37"/>
      <c r="E179" s="47" t="s">
        <v>31</v>
      </c>
      <c r="F179" s="48">
        <v>24411</v>
      </c>
      <c r="G179" s="49">
        <f>IFERROR(F179/Q179,"-")</f>
        <v>1.3596413055586498</v>
      </c>
      <c r="H179" s="50">
        <v>25079</v>
      </c>
      <c r="I179" s="50">
        <v>24278</v>
      </c>
      <c r="J179" s="50">
        <v>24684</v>
      </c>
      <c r="K179" s="50">
        <v>24596</v>
      </c>
      <c r="L179" s="50">
        <v>24913</v>
      </c>
      <c r="M179" s="51">
        <v>24194</v>
      </c>
      <c r="N179" s="52">
        <f>IFERROR(M179/F179,"-")</f>
        <v>0.99111056490926219</v>
      </c>
      <c r="O179" s="75">
        <f>M179-F179</f>
        <v>-217</v>
      </c>
      <c r="P179" s="51">
        <v>25193</v>
      </c>
      <c r="Q179" s="54">
        <v>17954</v>
      </c>
      <c r="R179" s="55">
        <f>IFERROR(P179/Q179,"-")</f>
        <v>1.403197059151164</v>
      </c>
      <c r="X179" s="1" t="str">
        <f t="shared" si="30"/>
        <v>11埼玉県</v>
      </c>
    </row>
    <row r="180" spans="1:24" x14ac:dyDescent="0.15">
      <c r="A180" s="6">
        <f t="shared" si="29"/>
        <v>11</v>
      </c>
      <c r="B180" s="6"/>
      <c r="D180" s="37"/>
      <c r="E180" s="47" t="s">
        <v>32</v>
      </c>
      <c r="F180" s="48">
        <v>4023</v>
      </c>
      <c r="G180" s="49">
        <f>IFERROR(F180/Q180,"-")</f>
        <v>0.24065322725369384</v>
      </c>
      <c r="H180" s="50">
        <v>5471</v>
      </c>
      <c r="I180" s="50">
        <v>5701</v>
      </c>
      <c r="J180" s="50">
        <v>6115</v>
      </c>
      <c r="K180" s="50">
        <v>6152</v>
      </c>
      <c r="L180" s="50">
        <v>6374</v>
      </c>
      <c r="M180" s="51">
        <v>6468</v>
      </c>
      <c r="N180" s="52">
        <f>IFERROR(M180/F180,"-")</f>
        <v>1.6077554064131245</v>
      </c>
      <c r="O180" s="75">
        <f>M180-F180</f>
        <v>2445</v>
      </c>
      <c r="P180" s="51">
        <v>6474</v>
      </c>
      <c r="Q180" s="54">
        <v>16717</v>
      </c>
      <c r="R180" s="55">
        <f>IFERROR(P180/Q180,"-")</f>
        <v>0.38727044326135074</v>
      </c>
      <c r="X180" s="1" t="str">
        <f t="shared" si="30"/>
        <v>11埼玉県</v>
      </c>
    </row>
    <row r="181" spans="1:24" ht="14.25" thickBot="1" x14ac:dyDescent="0.2">
      <c r="A181" s="6">
        <f t="shared" si="29"/>
        <v>11</v>
      </c>
      <c r="B181" s="6"/>
      <c r="D181" s="56"/>
      <c r="E181" s="57" t="s">
        <v>33</v>
      </c>
      <c r="F181" s="58">
        <v>12438</v>
      </c>
      <c r="G181" s="59">
        <f>IFERROR(F181/Q181,"-")</f>
        <v>0.88773106844622085</v>
      </c>
      <c r="H181" s="60">
        <v>12908</v>
      </c>
      <c r="I181" s="60">
        <v>13234</v>
      </c>
      <c r="J181" s="60">
        <v>12489</v>
      </c>
      <c r="K181" s="60">
        <v>12289</v>
      </c>
      <c r="L181" s="60">
        <v>12648</v>
      </c>
      <c r="M181" s="61">
        <v>12633</v>
      </c>
      <c r="N181" s="62">
        <f>IFERROR(M181/F181,"-")</f>
        <v>1.0156777616980222</v>
      </c>
      <c r="O181" s="76">
        <f>M181-F181</f>
        <v>195</v>
      </c>
      <c r="P181" s="61">
        <v>12987</v>
      </c>
      <c r="Q181" s="64">
        <v>14011</v>
      </c>
      <c r="R181" s="65">
        <f>IFERROR(P181/Q181,"-")</f>
        <v>0.92691456712582976</v>
      </c>
      <c r="X181" s="1" t="str">
        <f t="shared" si="30"/>
        <v>11埼玉県</v>
      </c>
    </row>
    <row r="182" spans="1:24" s="5" customFormat="1" x14ac:dyDescent="0.15">
      <c r="A182" s="66">
        <f t="shared" si="29"/>
        <v>11</v>
      </c>
      <c r="B182" s="66"/>
      <c r="D182" s="67"/>
      <c r="E182" s="68" t="s">
        <v>34</v>
      </c>
      <c r="F182" s="69">
        <v>0.90781563126252507</v>
      </c>
      <c r="G182" s="70"/>
      <c r="H182" s="69">
        <v>0.94059405940594054</v>
      </c>
      <c r="I182" s="69">
        <v>0.96082474226804127</v>
      </c>
      <c r="J182" s="69">
        <v>0.95061728395061729</v>
      </c>
      <c r="K182" s="69">
        <v>0.93402061855670104</v>
      </c>
      <c r="L182" s="69">
        <v>0.95157894736842108</v>
      </c>
      <c r="M182" s="69">
        <v>0.95127118644067798</v>
      </c>
      <c r="N182" s="71"/>
      <c r="O182" s="71"/>
      <c r="P182" s="72"/>
      <c r="Q182" s="72"/>
      <c r="R182" s="71"/>
      <c r="X182" s="5" t="str">
        <f t="shared" si="30"/>
        <v>11埼玉県</v>
      </c>
    </row>
    <row r="183" spans="1:24" x14ac:dyDescent="0.15">
      <c r="A183" s="6">
        <f>A168+1</f>
        <v>12</v>
      </c>
      <c r="B183" s="6"/>
      <c r="C183" s="80">
        <f>A183</f>
        <v>12</v>
      </c>
      <c r="D183" s="80"/>
      <c r="S183" s="1" t="str">
        <f>"（"&amp;F185&amp;"　"&amp;H185&amp;"）"</f>
        <v>（12　千葉県）</v>
      </c>
      <c r="X183" s="1" t="str">
        <f>TEXT(F185,"0?")&amp;H185</f>
        <v>12千葉県</v>
      </c>
    </row>
    <row r="184" spans="1:24" ht="14.25" thickBot="1" x14ac:dyDescent="0.2">
      <c r="A184" s="6">
        <f t="shared" ref="A184:A197" si="32">A169+1</f>
        <v>12</v>
      </c>
      <c r="B184" s="6"/>
      <c r="C184" s="1" t="s">
        <v>2</v>
      </c>
      <c r="X184" s="1" t="str">
        <f>X183</f>
        <v>12千葉県</v>
      </c>
    </row>
    <row r="185" spans="1:24" x14ac:dyDescent="0.15">
      <c r="A185" s="6">
        <f t="shared" si="32"/>
        <v>12</v>
      </c>
      <c r="B185" s="6"/>
      <c r="D185" s="84" t="s">
        <v>3</v>
      </c>
      <c r="E185" s="85"/>
      <c r="F185" s="88">
        <f>A185</f>
        <v>12</v>
      </c>
      <c r="G185" s="89"/>
      <c r="H185" s="89" t="s">
        <v>46</v>
      </c>
      <c r="I185" s="92"/>
      <c r="J185" s="7"/>
      <c r="K185" s="7"/>
      <c r="L185" s="7"/>
      <c r="X185" s="1" t="str">
        <f t="shared" ref="X185:X197" si="33">X184</f>
        <v>12千葉県</v>
      </c>
    </row>
    <row r="186" spans="1:24" x14ac:dyDescent="0.15">
      <c r="A186" s="6">
        <f t="shared" si="32"/>
        <v>12</v>
      </c>
      <c r="B186" s="6"/>
      <c r="D186" s="86"/>
      <c r="E186" s="87"/>
      <c r="F186" s="90"/>
      <c r="G186" s="91"/>
      <c r="H186" s="91"/>
      <c r="I186" s="93"/>
      <c r="J186" s="7"/>
      <c r="K186" s="7"/>
      <c r="L186" s="7"/>
      <c r="X186" s="1" t="str">
        <f t="shared" si="33"/>
        <v>12千葉県</v>
      </c>
    </row>
    <row r="187" spans="1:24" x14ac:dyDescent="0.15">
      <c r="A187" s="6">
        <f t="shared" si="32"/>
        <v>12</v>
      </c>
      <c r="B187" s="6"/>
      <c r="D187" s="94" t="s">
        <v>5</v>
      </c>
      <c r="E187" s="95"/>
      <c r="F187" s="96">
        <v>628.44799999999998</v>
      </c>
      <c r="G187" s="97"/>
      <c r="H187" s="97"/>
      <c r="I187" s="98"/>
      <c r="J187" s="9"/>
      <c r="K187" s="9"/>
      <c r="L187" s="9"/>
      <c r="N187" s="10"/>
      <c r="X187" s="1" t="str">
        <f t="shared" si="33"/>
        <v>12千葉県</v>
      </c>
    </row>
    <row r="188" spans="1:24" ht="14.25" thickBot="1" x14ac:dyDescent="0.2">
      <c r="A188" s="6">
        <f t="shared" si="32"/>
        <v>12</v>
      </c>
      <c r="B188" s="6"/>
      <c r="D188" s="99" t="s">
        <v>6</v>
      </c>
      <c r="E188" s="100"/>
      <c r="F188" s="101">
        <v>5157.49</v>
      </c>
      <c r="G188" s="102"/>
      <c r="H188" s="102"/>
      <c r="I188" s="103"/>
      <c r="J188" s="11"/>
      <c r="K188" s="11"/>
      <c r="L188" s="11"/>
      <c r="N188" s="12"/>
      <c r="X188" s="1" t="str">
        <f t="shared" si="33"/>
        <v>12千葉県</v>
      </c>
    </row>
    <row r="189" spans="1:24" ht="14.25" thickBot="1" x14ac:dyDescent="0.2">
      <c r="A189" s="6">
        <f t="shared" si="32"/>
        <v>12</v>
      </c>
      <c r="B189" s="6"/>
      <c r="C189" s="1" t="s">
        <v>7</v>
      </c>
      <c r="X189" s="1" t="str">
        <f t="shared" si="33"/>
        <v>12千葉県</v>
      </c>
    </row>
    <row r="190" spans="1:24" x14ac:dyDescent="0.15">
      <c r="A190" s="6">
        <f t="shared" si="32"/>
        <v>12</v>
      </c>
      <c r="B190" s="6"/>
      <c r="D190" s="14"/>
      <c r="E190" s="15"/>
      <c r="F190" s="104" t="s">
        <v>8</v>
      </c>
      <c r="G190" s="78"/>
      <c r="H190" s="16" t="s">
        <v>9</v>
      </c>
      <c r="I190" s="16" t="s">
        <v>10</v>
      </c>
      <c r="J190" s="16" t="s">
        <v>11</v>
      </c>
      <c r="K190" s="16" t="s">
        <v>12</v>
      </c>
      <c r="L190" s="16" t="s">
        <v>13</v>
      </c>
      <c r="M190" s="77" t="s">
        <v>14</v>
      </c>
      <c r="N190" s="78"/>
      <c r="O190" s="78"/>
      <c r="P190" s="77" t="s">
        <v>15</v>
      </c>
      <c r="Q190" s="78"/>
      <c r="R190" s="79"/>
      <c r="X190" s="1" t="str">
        <f t="shared" si="33"/>
        <v>12千葉県</v>
      </c>
    </row>
    <row r="191" spans="1:24" ht="32.25" thickBot="1" x14ac:dyDescent="0.2">
      <c r="A191" s="6">
        <f t="shared" si="32"/>
        <v>12</v>
      </c>
      <c r="B191" s="6"/>
      <c r="D191" s="17"/>
      <c r="E191" s="18"/>
      <c r="F191" s="19" t="s">
        <v>16</v>
      </c>
      <c r="G191" s="20" t="s">
        <v>17</v>
      </c>
      <c r="H191" s="21" t="s">
        <v>18</v>
      </c>
      <c r="I191" s="21" t="s">
        <v>19</v>
      </c>
      <c r="J191" s="21" t="s">
        <v>20</v>
      </c>
      <c r="K191" s="21" t="s">
        <v>21</v>
      </c>
      <c r="L191" s="21" t="s">
        <v>22</v>
      </c>
      <c r="M191" s="22" t="s">
        <v>23</v>
      </c>
      <c r="N191" s="23" t="s">
        <v>24</v>
      </c>
      <c r="O191" s="24" t="s">
        <v>25</v>
      </c>
      <c r="P191" s="25" t="s">
        <v>26</v>
      </c>
      <c r="Q191" s="23" t="s">
        <v>27</v>
      </c>
      <c r="R191" s="26" t="s">
        <v>28</v>
      </c>
      <c r="X191" s="1" t="str">
        <f t="shared" si="33"/>
        <v>12千葉県</v>
      </c>
    </row>
    <row r="192" spans="1:24" ht="14.25" thickTop="1" x14ac:dyDescent="0.15">
      <c r="A192" s="6">
        <f t="shared" si="32"/>
        <v>12</v>
      </c>
      <c r="B192" s="6"/>
      <c r="D192" s="27"/>
      <c r="E192" s="28" t="s">
        <v>29</v>
      </c>
      <c r="F192" s="29">
        <f>SUM(F193:F196)</f>
        <v>45792</v>
      </c>
      <c r="G192" s="30">
        <f>IFERROR(F192/Q192,"-")</f>
        <v>0.91576673866090708</v>
      </c>
      <c r="H192" s="31">
        <f t="shared" ref="H192:M192" si="34">SUM(H193:H196)</f>
        <v>47437</v>
      </c>
      <c r="I192" s="31">
        <f t="shared" si="34"/>
        <v>46681</v>
      </c>
      <c r="J192" s="31">
        <f t="shared" si="34"/>
        <v>46861</v>
      </c>
      <c r="K192" s="31">
        <f t="shared" si="34"/>
        <v>47630</v>
      </c>
      <c r="L192" s="31">
        <f t="shared" si="34"/>
        <v>46908</v>
      </c>
      <c r="M192" s="32">
        <f t="shared" si="34"/>
        <v>47982</v>
      </c>
      <c r="N192" s="33">
        <f>IFERROR(M192/F192,"-")</f>
        <v>1.0478249475890986</v>
      </c>
      <c r="O192" s="73">
        <f>M192-F192</f>
        <v>2190</v>
      </c>
      <c r="P192" s="32">
        <f>SUM(P193:P196)</f>
        <v>47955</v>
      </c>
      <c r="Q192" s="35">
        <f>SUM(Q193:Q196)</f>
        <v>50004</v>
      </c>
      <c r="R192" s="36">
        <f>IFERROR(P192/Q192,"-")</f>
        <v>0.95902327813774901</v>
      </c>
      <c r="X192" s="1" t="str">
        <f t="shared" si="33"/>
        <v>12千葉県</v>
      </c>
    </row>
    <row r="193" spans="1:24" x14ac:dyDescent="0.15">
      <c r="A193" s="6">
        <f t="shared" si="32"/>
        <v>12</v>
      </c>
      <c r="B193" s="6"/>
      <c r="D193" s="37"/>
      <c r="E193" s="38" t="s">
        <v>30</v>
      </c>
      <c r="F193" s="39">
        <v>4652</v>
      </c>
      <c r="G193" s="40">
        <f>IFERROR(F193/Q193,"-")</f>
        <v>0.82336283185840708</v>
      </c>
      <c r="H193" s="41">
        <v>6888</v>
      </c>
      <c r="I193" s="41">
        <v>6615</v>
      </c>
      <c r="J193" s="41">
        <v>6608</v>
      </c>
      <c r="K193" s="41">
        <v>6948</v>
      </c>
      <c r="L193" s="41">
        <v>6936</v>
      </c>
      <c r="M193" s="42">
        <v>7366</v>
      </c>
      <c r="N193" s="43">
        <f>IFERROR(M193/F193,"-")</f>
        <v>1.5834049871023217</v>
      </c>
      <c r="O193" s="74">
        <f>M193-F193</f>
        <v>2714</v>
      </c>
      <c r="P193" s="42">
        <v>7572</v>
      </c>
      <c r="Q193" s="45">
        <v>5650</v>
      </c>
      <c r="R193" s="46">
        <f>IFERROR(P193/Q193,"-")</f>
        <v>1.3401769911504424</v>
      </c>
      <c r="X193" s="1" t="str">
        <f t="shared" si="33"/>
        <v>12千葉県</v>
      </c>
    </row>
    <row r="194" spans="1:24" x14ac:dyDescent="0.15">
      <c r="A194" s="6">
        <f t="shared" si="32"/>
        <v>12</v>
      </c>
      <c r="B194" s="6"/>
      <c r="D194" s="37"/>
      <c r="E194" s="47" t="s">
        <v>31</v>
      </c>
      <c r="F194" s="48">
        <v>26015</v>
      </c>
      <c r="G194" s="49">
        <f>IFERROR(F194/Q194,"-")</f>
        <v>1.4573413254159431</v>
      </c>
      <c r="H194" s="50">
        <v>23764</v>
      </c>
      <c r="I194" s="50">
        <v>23167</v>
      </c>
      <c r="J194" s="50">
        <v>23309</v>
      </c>
      <c r="K194" s="50">
        <v>23444</v>
      </c>
      <c r="L194" s="50">
        <v>22514</v>
      </c>
      <c r="M194" s="51">
        <v>22961</v>
      </c>
      <c r="N194" s="52">
        <f>IFERROR(M194/F194,"-")</f>
        <v>0.88260618873726693</v>
      </c>
      <c r="O194" s="75">
        <f>M194-F194</f>
        <v>-3054</v>
      </c>
      <c r="P194" s="51">
        <v>22855</v>
      </c>
      <c r="Q194" s="54">
        <v>17851</v>
      </c>
      <c r="R194" s="55">
        <f>IFERROR(P194/Q194,"-")</f>
        <v>1.2803204302279985</v>
      </c>
      <c r="X194" s="1" t="str">
        <f t="shared" si="33"/>
        <v>12千葉県</v>
      </c>
    </row>
    <row r="195" spans="1:24" x14ac:dyDescent="0.15">
      <c r="A195" s="6">
        <f t="shared" si="32"/>
        <v>12</v>
      </c>
      <c r="B195" s="6"/>
      <c r="D195" s="37"/>
      <c r="E195" s="47" t="s">
        <v>32</v>
      </c>
      <c r="F195" s="48">
        <v>4466</v>
      </c>
      <c r="G195" s="49">
        <f>IFERROR(F195/Q195,"-")</f>
        <v>0.29266055045871558</v>
      </c>
      <c r="H195" s="50">
        <v>5769</v>
      </c>
      <c r="I195" s="50">
        <v>5981</v>
      </c>
      <c r="J195" s="50">
        <v>6270</v>
      </c>
      <c r="K195" s="50">
        <v>6396</v>
      </c>
      <c r="L195" s="50">
        <v>6421</v>
      </c>
      <c r="M195" s="51">
        <v>6647</v>
      </c>
      <c r="N195" s="52">
        <f>IFERROR(M195/F195,"-")</f>
        <v>1.4883564711150918</v>
      </c>
      <c r="O195" s="75">
        <f>M195-F195</f>
        <v>2181</v>
      </c>
      <c r="P195" s="51">
        <v>6751</v>
      </c>
      <c r="Q195" s="54">
        <v>15260</v>
      </c>
      <c r="R195" s="55">
        <f>IFERROR(P195/Q195,"-")</f>
        <v>0.44239842726081258</v>
      </c>
      <c r="X195" s="1" t="str">
        <f t="shared" si="33"/>
        <v>12千葉県</v>
      </c>
    </row>
    <row r="196" spans="1:24" ht="14.25" thickBot="1" x14ac:dyDescent="0.2">
      <c r="A196" s="6">
        <f t="shared" si="32"/>
        <v>12</v>
      </c>
      <c r="B196" s="6"/>
      <c r="D196" s="56"/>
      <c r="E196" s="57" t="s">
        <v>33</v>
      </c>
      <c r="F196" s="58">
        <v>10659</v>
      </c>
      <c r="G196" s="59">
        <f>IFERROR(F196/Q196,"-")</f>
        <v>0.94805656853153075</v>
      </c>
      <c r="H196" s="60">
        <v>11016</v>
      </c>
      <c r="I196" s="60">
        <v>10918</v>
      </c>
      <c r="J196" s="60">
        <v>10674</v>
      </c>
      <c r="K196" s="60">
        <v>10842</v>
      </c>
      <c r="L196" s="60">
        <v>11037</v>
      </c>
      <c r="M196" s="61">
        <v>11008</v>
      </c>
      <c r="N196" s="62">
        <f>IFERROR(M196/F196,"-")</f>
        <v>1.0327422835162774</v>
      </c>
      <c r="O196" s="76">
        <f>M196-F196</f>
        <v>349</v>
      </c>
      <c r="P196" s="61">
        <v>10777</v>
      </c>
      <c r="Q196" s="64">
        <v>11243</v>
      </c>
      <c r="R196" s="65">
        <f>IFERROR(P196/Q196,"-")</f>
        <v>0.95855198790358442</v>
      </c>
      <c r="X196" s="1" t="str">
        <f t="shared" si="33"/>
        <v>12千葉県</v>
      </c>
    </row>
    <row r="197" spans="1:24" s="5" customFormat="1" x14ac:dyDescent="0.15">
      <c r="A197" s="66">
        <f t="shared" si="32"/>
        <v>12</v>
      </c>
      <c r="B197" s="66"/>
      <c r="D197" s="67"/>
      <c r="E197" s="68" t="s">
        <v>34</v>
      </c>
      <c r="F197" s="69">
        <v>0.97215777262180969</v>
      </c>
      <c r="G197" s="70"/>
      <c r="H197" s="69">
        <v>0.96394230769230771</v>
      </c>
      <c r="I197" s="69">
        <v>0.95354523227383858</v>
      </c>
      <c r="J197" s="69">
        <v>0.96059113300492616</v>
      </c>
      <c r="K197" s="69">
        <v>0.93686868686868685</v>
      </c>
      <c r="L197" s="69">
        <v>0.92564102564102568</v>
      </c>
      <c r="M197" s="69">
        <v>0.9920844327176781</v>
      </c>
      <c r="N197" s="71"/>
      <c r="O197" s="71"/>
      <c r="P197" s="72"/>
      <c r="Q197" s="72"/>
      <c r="R197" s="71"/>
      <c r="X197" s="5" t="str">
        <f t="shared" si="33"/>
        <v>12千葉県</v>
      </c>
    </row>
    <row r="198" spans="1:24" x14ac:dyDescent="0.15">
      <c r="A198" s="6">
        <f>A183+1</f>
        <v>13</v>
      </c>
      <c r="B198" s="6"/>
      <c r="C198" s="80">
        <f>A198</f>
        <v>13</v>
      </c>
      <c r="D198" s="80"/>
      <c r="S198" s="1" t="str">
        <f>"（"&amp;F200&amp;"　"&amp;H200&amp;"）"</f>
        <v>（13　東京都）</v>
      </c>
      <c r="X198" s="1" t="str">
        <f>TEXT(F200,"0?")&amp;H200</f>
        <v>13東京都</v>
      </c>
    </row>
    <row r="199" spans="1:24" ht="14.25" thickBot="1" x14ac:dyDescent="0.2">
      <c r="A199" s="6">
        <f t="shared" ref="A199:A212" si="35">A184+1</f>
        <v>13</v>
      </c>
      <c r="B199" s="6"/>
      <c r="C199" s="1" t="s">
        <v>2</v>
      </c>
      <c r="X199" s="1" t="str">
        <f>X198</f>
        <v>13東京都</v>
      </c>
    </row>
    <row r="200" spans="1:24" x14ac:dyDescent="0.15">
      <c r="A200" s="6">
        <f t="shared" si="35"/>
        <v>13</v>
      </c>
      <c r="B200" s="6"/>
      <c r="D200" s="84" t="s">
        <v>3</v>
      </c>
      <c r="E200" s="85"/>
      <c r="F200" s="88">
        <f>A200</f>
        <v>13</v>
      </c>
      <c r="G200" s="89"/>
      <c r="H200" s="89" t="s">
        <v>47</v>
      </c>
      <c r="I200" s="92"/>
      <c r="J200" s="7"/>
      <c r="K200" s="7"/>
      <c r="L200" s="7"/>
      <c r="X200" s="1" t="str">
        <f t="shared" ref="X200:X212" si="36">X199</f>
        <v>13東京都</v>
      </c>
    </row>
    <row r="201" spans="1:24" x14ac:dyDescent="0.15">
      <c r="A201" s="6">
        <f t="shared" si="35"/>
        <v>13</v>
      </c>
      <c r="B201" s="6"/>
      <c r="D201" s="86"/>
      <c r="E201" s="87"/>
      <c r="F201" s="90"/>
      <c r="G201" s="91"/>
      <c r="H201" s="91"/>
      <c r="I201" s="93"/>
      <c r="J201" s="7"/>
      <c r="K201" s="7"/>
      <c r="L201" s="7"/>
      <c r="X201" s="1" t="str">
        <f t="shared" si="36"/>
        <v>13東京都</v>
      </c>
    </row>
    <row r="202" spans="1:24" x14ac:dyDescent="0.15">
      <c r="A202" s="6">
        <f t="shared" si="35"/>
        <v>13</v>
      </c>
      <c r="B202" s="6"/>
      <c r="D202" s="94" t="s">
        <v>5</v>
      </c>
      <c r="E202" s="95"/>
      <c r="F202" s="96">
        <v>1404.7593999999999</v>
      </c>
      <c r="G202" s="97"/>
      <c r="H202" s="97"/>
      <c r="I202" s="98"/>
      <c r="J202" s="9"/>
      <c r="K202" s="9"/>
      <c r="L202" s="9"/>
      <c r="N202" s="10"/>
      <c r="X202" s="1" t="str">
        <f t="shared" si="36"/>
        <v>13東京都</v>
      </c>
    </row>
    <row r="203" spans="1:24" ht="14.25" thickBot="1" x14ac:dyDescent="0.2">
      <c r="A203" s="6">
        <f t="shared" si="35"/>
        <v>13</v>
      </c>
      <c r="B203" s="6"/>
      <c r="D203" s="99" t="s">
        <v>6</v>
      </c>
      <c r="E203" s="100"/>
      <c r="F203" s="101">
        <v>2180.56</v>
      </c>
      <c r="G203" s="102"/>
      <c r="H203" s="102"/>
      <c r="I203" s="103"/>
      <c r="J203" s="11"/>
      <c r="K203" s="11"/>
      <c r="L203" s="11"/>
      <c r="N203" s="12"/>
      <c r="X203" s="1" t="str">
        <f t="shared" si="36"/>
        <v>13東京都</v>
      </c>
    </row>
    <row r="204" spans="1:24" ht="14.25" thickBot="1" x14ac:dyDescent="0.2">
      <c r="A204" s="6">
        <f t="shared" si="35"/>
        <v>13</v>
      </c>
      <c r="B204" s="6"/>
      <c r="C204" s="1" t="s">
        <v>7</v>
      </c>
      <c r="X204" s="1" t="str">
        <f t="shared" si="36"/>
        <v>13東京都</v>
      </c>
    </row>
    <row r="205" spans="1:24" x14ac:dyDescent="0.15">
      <c r="A205" s="6">
        <f t="shared" si="35"/>
        <v>13</v>
      </c>
      <c r="B205" s="6"/>
      <c r="D205" s="14"/>
      <c r="E205" s="15"/>
      <c r="F205" s="104" t="s">
        <v>8</v>
      </c>
      <c r="G205" s="78"/>
      <c r="H205" s="16" t="s">
        <v>9</v>
      </c>
      <c r="I205" s="16" t="s">
        <v>10</v>
      </c>
      <c r="J205" s="16" t="s">
        <v>11</v>
      </c>
      <c r="K205" s="16" t="s">
        <v>12</v>
      </c>
      <c r="L205" s="16" t="s">
        <v>13</v>
      </c>
      <c r="M205" s="77" t="s">
        <v>14</v>
      </c>
      <c r="N205" s="78"/>
      <c r="O205" s="78"/>
      <c r="P205" s="77" t="s">
        <v>15</v>
      </c>
      <c r="Q205" s="78"/>
      <c r="R205" s="79"/>
      <c r="X205" s="1" t="str">
        <f t="shared" si="36"/>
        <v>13東京都</v>
      </c>
    </row>
    <row r="206" spans="1:24" ht="32.25" thickBot="1" x14ac:dyDescent="0.2">
      <c r="A206" s="6">
        <f t="shared" si="35"/>
        <v>13</v>
      </c>
      <c r="B206" s="6"/>
      <c r="D206" s="17"/>
      <c r="E206" s="18"/>
      <c r="F206" s="19" t="s">
        <v>16</v>
      </c>
      <c r="G206" s="20" t="s">
        <v>17</v>
      </c>
      <c r="H206" s="21" t="s">
        <v>18</v>
      </c>
      <c r="I206" s="21" t="s">
        <v>19</v>
      </c>
      <c r="J206" s="21" t="s">
        <v>20</v>
      </c>
      <c r="K206" s="21" t="s">
        <v>21</v>
      </c>
      <c r="L206" s="21" t="s">
        <v>22</v>
      </c>
      <c r="M206" s="22" t="s">
        <v>23</v>
      </c>
      <c r="N206" s="23" t="s">
        <v>24</v>
      </c>
      <c r="O206" s="24" t="s">
        <v>25</v>
      </c>
      <c r="P206" s="25" t="s">
        <v>26</v>
      </c>
      <c r="Q206" s="23" t="s">
        <v>27</v>
      </c>
      <c r="R206" s="26" t="s">
        <v>28</v>
      </c>
      <c r="X206" s="1" t="str">
        <f t="shared" si="36"/>
        <v>13東京都</v>
      </c>
    </row>
    <row r="207" spans="1:24" ht="14.25" thickTop="1" x14ac:dyDescent="0.15">
      <c r="A207" s="6">
        <f t="shared" si="35"/>
        <v>13</v>
      </c>
      <c r="B207" s="6"/>
      <c r="D207" s="27"/>
      <c r="E207" s="28" t="s">
        <v>29</v>
      </c>
      <c r="F207" s="29">
        <f>SUM(F208:F211)</f>
        <v>104116</v>
      </c>
      <c r="G207" s="30">
        <f>IFERROR(F207/Q207,"-")</f>
        <v>0.91519285538483175</v>
      </c>
      <c r="H207" s="31">
        <f t="shared" ref="H207:M207" si="37">SUM(H208:H211)</f>
        <v>105367</v>
      </c>
      <c r="I207" s="31">
        <f t="shared" si="37"/>
        <v>104416</v>
      </c>
      <c r="J207" s="31">
        <f t="shared" si="37"/>
        <v>101030</v>
      </c>
      <c r="K207" s="31">
        <f t="shared" si="37"/>
        <v>102755</v>
      </c>
      <c r="L207" s="31">
        <f t="shared" si="37"/>
        <v>103762</v>
      </c>
      <c r="M207" s="32">
        <f t="shared" si="37"/>
        <v>104330</v>
      </c>
      <c r="N207" s="33">
        <f>IFERROR(M207/F207,"-")</f>
        <v>1.0020553997464368</v>
      </c>
      <c r="O207" s="73">
        <f>M207-F207</f>
        <v>214</v>
      </c>
      <c r="P207" s="32">
        <f>SUM(P208:P211)</f>
        <v>104787</v>
      </c>
      <c r="Q207" s="35">
        <f>SUM(Q208:Q211)</f>
        <v>113764</v>
      </c>
      <c r="R207" s="36">
        <f>IFERROR(P207/Q207,"-")</f>
        <v>0.92109103055448116</v>
      </c>
      <c r="X207" s="1" t="str">
        <f t="shared" si="36"/>
        <v>13東京都</v>
      </c>
    </row>
    <row r="208" spans="1:24" x14ac:dyDescent="0.15">
      <c r="A208" s="6">
        <f t="shared" si="35"/>
        <v>13</v>
      </c>
      <c r="B208" s="6"/>
      <c r="D208" s="37"/>
      <c r="E208" s="38" t="s">
        <v>30</v>
      </c>
      <c r="F208" s="39">
        <v>23429</v>
      </c>
      <c r="G208" s="40">
        <f>IFERROR(F208/Q208,"-")</f>
        <v>1.4746349446122859</v>
      </c>
      <c r="H208" s="41">
        <v>22777</v>
      </c>
      <c r="I208" s="41">
        <v>23543</v>
      </c>
      <c r="J208" s="41">
        <v>21730</v>
      </c>
      <c r="K208" s="41">
        <v>22047</v>
      </c>
      <c r="L208" s="41">
        <v>22503</v>
      </c>
      <c r="M208" s="42">
        <v>22779</v>
      </c>
      <c r="N208" s="43">
        <f>IFERROR(M208/F208,"-")</f>
        <v>0.97225660506210254</v>
      </c>
      <c r="O208" s="74">
        <f>M208-F208</f>
        <v>-650</v>
      </c>
      <c r="P208" s="42">
        <v>23577</v>
      </c>
      <c r="Q208" s="45">
        <v>15888</v>
      </c>
      <c r="R208" s="46">
        <f>IFERROR(P208/Q208,"-")</f>
        <v>1.4839501510574018</v>
      </c>
      <c r="X208" s="1" t="str">
        <f t="shared" si="36"/>
        <v>13東京都</v>
      </c>
    </row>
    <row r="209" spans="1:24" x14ac:dyDescent="0.15">
      <c r="A209" s="6">
        <f t="shared" si="35"/>
        <v>13</v>
      </c>
      <c r="B209" s="6"/>
      <c r="D209" s="37"/>
      <c r="E209" s="47" t="s">
        <v>31</v>
      </c>
      <c r="F209" s="48">
        <v>48510</v>
      </c>
      <c r="G209" s="49">
        <f>IFERROR(F209/Q209,"-")</f>
        <v>1.1474866942637492</v>
      </c>
      <c r="H209" s="50">
        <v>46789</v>
      </c>
      <c r="I209" s="50">
        <v>44913</v>
      </c>
      <c r="J209" s="50">
        <v>45110</v>
      </c>
      <c r="K209" s="50">
        <v>46395</v>
      </c>
      <c r="L209" s="50">
        <v>45895</v>
      </c>
      <c r="M209" s="51">
        <v>45035</v>
      </c>
      <c r="N209" s="52">
        <f>IFERROR(M209/F209,"-")</f>
        <v>0.92836528550814268</v>
      </c>
      <c r="O209" s="75">
        <f>M209-F209</f>
        <v>-3475</v>
      </c>
      <c r="P209" s="51">
        <v>45259</v>
      </c>
      <c r="Q209" s="54">
        <v>42275</v>
      </c>
      <c r="R209" s="55">
        <f>IFERROR(P209/Q209,"-")</f>
        <v>1.0705854523950324</v>
      </c>
      <c r="X209" s="1" t="str">
        <f t="shared" si="36"/>
        <v>13東京都</v>
      </c>
    </row>
    <row r="210" spans="1:24" x14ac:dyDescent="0.15">
      <c r="A210" s="6">
        <f t="shared" si="35"/>
        <v>13</v>
      </c>
      <c r="B210" s="6"/>
      <c r="D210" s="37"/>
      <c r="E210" s="47" t="s">
        <v>32</v>
      </c>
      <c r="F210" s="48">
        <v>8936</v>
      </c>
      <c r="G210" s="49">
        <f>IFERROR(F210/Q210,"-")</f>
        <v>0.25805706364791497</v>
      </c>
      <c r="H210" s="50">
        <v>12580</v>
      </c>
      <c r="I210" s="50">
        <v>13093</v>
      </c>
      <c r="J210" s="50">
        <v>13056</v>
      </c>
      <c r="K210" s="50">
        <v>13621</v>
      </c>
      <c r="L210" s="50">
        <v>14260</v>
      </c>
      <c r="M210" s="51">
        <v>15010</v>
      </c>
      <c r="N210" s="52">
        <f>IFERROR(M210/F210,"-")</f>
        <v>1.6797224709042078</v>
      </c>
      <c r="O210" s="75">
        <f>M210-F210</f>
        <v>6074</v>
      </c>
      <c r="P210" s="51">
        <v>15218</v>
      </c>
      <c r="Q210" s="54">
        <v>34628</v>
      </c>
      <c r="R210" s="55">
        <f>IFERROR(P210/Q210,"-")</f>
        <v>0.43947094836548456</v>
      </c>
      <c r="X210" s="1" t="str">
        <f t="shared" si="36"/>
        <v>13東京都</v>
      </c>
    </row>
    <row r="211" spans="1:24" ht="14.25" thickBot="1" x14ac:dyDescent="0.2">
      <c r="A211" s="6">
        <f t="shared" si="35"/>
        <v>13</v>
      </c>
      <c r="B211" s="6"/>
      <c r="D211" s="56"/>
      <c r="E211" s="57" t="s">
        <v>33</v>
      </c>
      <c r="F211" s="58">
        <v>23241</v>
      </c>
      <c r="G211" s="59">
        <f>IFERROR(F211/Q211,"-")</f>
        <v>1.1081390359033043</v>
      </c>
      <c r="H211" s="60">
        <v>23221</v>
      </c>
      <c r="I211" s="60">
        <v>22867</v>
      </c>
      <c r="J211" s="60">
        <v>21134</v>
      </c>
      <c r="K211" s="60">
        <v>20692</v>
      </c>
      <c r="L211" s="60">
        <v>21104</v>
      </c>
      <c r="M211" s="61">
        <v>21506</v>
      </c>
      <c r="N211" s="62">
        <f>IFERROR(M211/F211,"-")</f>
        <v>0.9253474463233079</v>
      </c>
      <c r="O211" s="76">
        <f>M211-F211</f>
        <v>-1735</v>
      </c>
      <c r="P211" s="61">
        <v>20733</v>
      </c>
      <c r="Q211" s="64">
        <v>20973</v>
      </c>
      <c r="R211" s="65">
        <f>IFERROR(P211/Q211,"-")</f>
        <v>0.9885567157774281</v>
      </c>
      <c r="X211" s="1" t="str">
        <f t="shared" si="36"/>
        <v>13東京都</v>
      </c>
    </row>
    <row r="212" spans="1:24" s="5" customFormat="1" x14ac:dyDescent="0.15">
      <c r="A212" s="66">
        <f t="shared" si="35"/>
        <v>13</v>
      </c>
      <c r="B212" s="66"/>
      <c r="D212" s="67"/>
      <c r="E212" s="68" t="s">
        <v>34</v>
      </c>
      <c r="F212" s="69">
        <v>0.97166841552990557</v>
      </c>
      <c r="G212" s="70"/>
      <c r="H212" s="69">
        <v>0.94972067039106145</v>
      </c>
      <c r="I212" s="69">
        <v>0.95722543352601153</v>
      </c>
      <c r="J212" s="69">
        <v>0.89931350114416475</v>
      </c>
      <c r="K212" s="69">
        <v>0.91445086705202316</v>
      </c>
      <c r="L212" s="69">
        <v>0.93844367015098717</v>
      </c>
      <c r="M212" s="69">
        <v>0.94982497082847139</v>
      </c>
      <c r="N212" s="71"/>
      <c r="O212" s="71"/>
      <c r="P212" s="72"/>
      <c r="Q212" s="72"/>
      <c r="R212" s="71"/>
      <c r="X212" s="5" t="str">
        <f t="shared" si="36"/>
        <v>13東京都</v>
      </c>
    </row>
    <row r="213" spans="1:24" x14ac:dyDescent="0.15">
      <c r="A213" s="6">
        <f>A198+1</f>
        <v>14</v>
      </c>
      <c r="B213" s="6"/>
      <c r="C213" s="80">
        <f>A213</f>
        <v>14</v>
      </c>
      <c r="D213" s="80"/>
      <c r="S213" s="1" t="str">
        <f>"（"&amp;F215&amp;"　"&amp;H215&amp;"）"</f>
        <v>（14　神奈川県）</v>
      </c>
      <c r="X213" s="1" t="str">
        <f>TEXT(F215,"0?")&amp;H215</f>
        <v>14神奈川県</v>
      </c>
    </row>
    <row r="214" spans="1:24" ht="14.25" thickBot="1" x14ac:dyDescent="0.2">
      <c r="A214" s="6">
        <f t="shared" ref="A214:A227" si="38">A199+1</f>
        <v>14</v>
      </c>
      <c r="B214" s="6"/>
      <c r="C214" s="1" t="s">
        <v>2</v>
      </c>
      <c r="X214" s="1" t="str">
        <f>X213</f>
        <v>14神奈川県</v>
      </c>
    </row>
    <row r="215" spans="1:24" x14ac:dyDescent="0.15">
      <c r="A215" s="6">
        <f t="shared" si="38"/>
        <v>14</v>
      </c>
      <c r="B215" s="6"/>
      <c r="D215" s="84" t="s">
        <v>3</v>
      </c>
      <c r="E215" s="85"/>
      <c r="F215" s="88">
        <f>A215</f>
        <v>14</v>
      </c>
      <c r="G215" s="89"/>
      <c r="H215" s="89" t="s">
        <v>48</v>
      </c>
      <c r="I215" s="92"/>
      <c r="J215" s="7"/>
      <c r="K215" s="7"/>
      <c r="L215" s="7"/>
      <c r="X215" s="1" t="str">
        <f t="shared" ref="X215:X227" si="39">X214</f>
        <v>14神奈川県</v>
      </c>
    </row>
    <row r="216" spans="1:24" x14ac:dyDescent="0.15">
      <c r="A216" s="6">
        <f t="shared" si="38"/>
        <v>14</v>
      </c>
      <c r="B216" s="6"/>
      <c r="D216" s="86"/>
      <c r="E216" s="87"/>
      <c r="F216" s="90"/>
      <c r="G216" s="91"/>
      <c r="H216" s="91"/>
      <c r="I216" s="93"/>
      <c r="J216" s="7"/>
      <c r="K216" s="7"/>
      <c r="L216" s="7"/>
      <c r="X216" s="1" t="str">
        <f t="shared" si="39"/>
        <v>14神奈川県</v>
      </c>
    </row>
    <row r="217" spans="1:24" x14ac:dyDescent="0.15">
      <c r="A217" s="6">
        <f t="shared" si="38"/>
        <v>14</v>
      </c>
      <c r="B217" s="6"/>
      <c r="D217" s="94" t="s">
        <v>5</v>
      </c>
      <c r="E217" s="95"/>
      <c r="F217" s="96">
        <v>923.7337</v>
      </c>
      <c r="G217" s="97"/>
      <c r="H217" s="97"/>
      <c r="I217" s="98"/>
      <c r="J217" s="9"/>
      <c r="K217" s="9"/>
      <c r="L217" s="9"/>
      <c r="N217" s="10"/>
      <c r="X217" s="1" t="str">
        <f t="shared" si="39"/>
        <v>14神奈川県</v>
      </c>
    </row>
    <row r="218" spans="1:24" ht="14.25" thickBot="1" x14ac:dyDescent="0.2">
      <c r="A218" s="6">
        <f t="shared" si="38"/>
        <v>14</v>
      </c>
      <c r="B218" s="6"/>
      <c r="D218" s="99" t="s">
        <v>6</v>
      </c>
      <c r="E218" s="100"/>
      <c r="F218" s="101">
        <v>2416.17</v>
      </c>
      <c r="G218" s="102"/>
      <c r="H218" s="102"/>
      <c r="I218" s="103"/>
      <c r="J218" s="11"/>
      <c r="K218" s="11"/>
      <c r="L218" s="11"/>
      <c r="N218" s="12"/>
      <c r="X218" s="1" t="str">
        <f t="shared" si="39"/>
        <v>14神奈川県</v>
      </c>
    </row>
    <row r="219" spans="1:24" ht="14.25" thickBot="1" x14ac:dyDescent="0.2">
      <c r="A219" s="6">
        <f t="shared" si="38"/>
        <v>14</v>
      </c>
      <c r="B219" s="6"/>
      <c r="C219" s="1" t="s">
        <v>7</v>
      </c>
      <c r="X219" s="1" t="str">
        <f t="shared" si="39"/>
        <v>14神奈川県</v>
      </c>
    </row>
    <row r="220" spans="1:24" x14ac:dyDescent="0.15">
      <c r="A220" s="6">
        <f t="shared" si="38"/>
        <v>14</v>
      </c>
      <c r="B220" s="6"/>
      <c r="D220" s="14"/>
      <c r="E220" s="15"/>
      <c r="F220" s="104" t="s">
        <v>8</v>
      </c>
      <c r="G220" s="78"/>
      <c r="H220" s="16" t="s">
        <v>9</v>
      </c>
      <c r="I220" s="16" t="s">
        <v>10</v>
      </c>
      <c r="J220" s="16" t="s">
        <v>11</v>
      </c>
      <c r="K220" s="16" t="s">
        <v>12</v>
      </c>
      <c r="L220" s="16" t="s">
        <v>13</v>
      </c>
      <c r="M220" s="77" t="s">
        <v>14</v>
      </c>
      <c r="N220" s="78"/>
      <c r="O220" s="78"/>
      <c r="P220" s="77" t="s">
        <v>15</v>
      </c>
      <c r="Q220" s="78"/>
      <c r="R220" s="79"/>
      <c r="X220" s="1" t="str">
        <f t="shared" si="39"/>
        <v>14神奈川県</v>
      </c>
    </row>
    <row r="221" spans="1:24" ht="32.25" thickBot="1" x14ac:dyDescent="0.2">
      <c r="A221" s="6">
        <f t="shared" si="38"/>
        <v>14</v>
      </c>
      <c r="B221" s="6"/>
      <c r="D221" s="17"/>
      <c r="E221" s="18"/>
      <c r="F221" s="19" t="s">
        <v>16</v>
      </c>
      <c r="G221" s="20" t="s">
        <v>17</v>
      </c>
      <c r="H221" s="21" t="s">
        <v>18</v>
      </c>
      <c r="I221" s="21" t="s">
        <v>19</v>
      </c>
      <c r="J221" s="21" t="s">
        <v>20</v>
      </c>
      <c r="K221" s="21" t="s">
        <v>21</v>
      </c>
      <c r="L221" s="21" t="s">
        <v>22</v>
      </c>
      <c r="M221" s="22" t="s">
        <v>23</v>
      </c>
      <c r="N221" s="23" t="s">
        <v>24</v>
      </c>
      <c r="O221" s="24" t="s">
        <v>25</v>
      </c>
      <c r="P221" s="25" t="s">
        <v>26</v>
      </c>
      <c r="Q221" s="23" t="s">
        <v>27</v>
      </c>
      <c r="R221" s="26" t="s">
        <v>28</v>
      </c>
      <c r="X221" s="1" t="str">
        <f t="shared" si="39"/>
        <v>14神奈川県</v>
      </c>
    </row>
    <row r="222" spans="1:24" ht="14.25" thickTop="1" x14ac:dyDescent="0.15">
      <c r="A222" s="6">
        <f t="shared" si="38"/>
        <v>14</v>
      </c>
      <c r="B222" s="6"/>
      <c r="D222" s="27"/>
      <c r="E222" s="28" t="s">
        <v>29</v>
      </c>
      <c r="F222" s="29">
        <f>SUM(F223:F226)</f>
        <v>58999</v>
      </c>
      <c r="G222" s="30">
        <f>IFERROR(F222/Q222,"-")</f>
        <v>0.81479077475486816</v>
      </c>
      <c r="H222" s="31">
        <f t="shared" ref="H222:M222" si="40">SUM(H223:H226)</f>
        <v>60795</v>
      </c>
      <c r="I222" s="31">
        <f t="shared" si="40"/>
        <v>60579</v>
      </c>
      <c r="J222" s="31">
        <f t="shared" si="40"/>
        <v>61086</v>
      </c>
      <c r="K222" s="31">
        <f t="shared" si="40"/>
        <v>61496</v>
      </c>
      <c r="L222" s="31">
        <f t="shared" si="40"/>
        <v>60931</v>
      </c>
      <c r="M222" s="32">
        <f t="shared" si="40"/>
        <v>60349</v>
      </c>
      <c r="N222" s="33">
        <f>IFERROR(M222/F222,"-")</f>
        <v>1.0228817437583688</v>
      </c>
      <c r="O222" s="73">
        <f>M222-F222</f>
        <v>1350</v>
      </c>
      <c r="P222" s="32">
        <f>SUM(P223:P226)</f>
        <v>60650</v>
      </c>
      <c r="Q222" s="35">
        <f>SUM(Q223:Q226)</f>
        <v>72410</v>
      </c>
      <c r="R222" s="36">
        <f>IFERROR(P222/Q222,"-")</f>
        <v>0.83759149288772272</v>
      </c>
      <c r="X222" s="1" t="str">
        <f t="shared" si="39"/>
        <v>14神奈川県</v>
      </c>
    </row>
    <row r="223" spans="1:24" x14ac:dyDescent="0.15">
      <c r="A223" s="6">
        <f t="shared" si="38"/>
        <v>14</v>
      </c>
      <c r="B223" s="6"/>
      <c r="D223" s="37"/>
      <c r="E223" s="38" t="s">
        <v>30</v>
      </c>
      <c r="F223" s="39">
        <v>12137</v>
      </c>
      <c r="G223" s="40">
        <f>IFERROR(F223/Q223,"-")</f>
        <v>1.2885656651449198</v>
      </c>
      <c r="H223" s="41">
        <v>10071</v>
      </c>
      <c r="I223" s="41">
        <v>9207</v>
      </c>
      <c r="J223" s="41">
        <v>10433</v>
      </c>
      <c r="K223" s="41">
        <v>9464</v>
      </c>
      <c r="L223" s="41">
        <v>9679</v>
      </c>
      <c r="M223" s="42">
        <v>9414</v>
      </c>
      <c r="N223" s="43">
        <f>IFERROR(M223/F223,"-")</f>
        <v>0.77564472274861995</v>
      </c>
      <c r="O223" s="74">
        <f>M223-F223</f>
        <v>-2723</v>
      </c>
      <c r="P223" s="42">
        <v>9331</v>
      </c>
      <c r="Q223" s="45">
        <v>9419</v>
      </c>
      <c r="R223" s="46">
        <f>IFERROR(P223/Q223,"-")</f>
        <v>0.99065718229111366</v>
      </c>
      <c r="X223" s="1" t="str">
        <f t="shared" si="39"/>
        <v>14神奈川県</v>
      </c>
    </row>
    <row r="224" spans="1:24" x14ac:dyDescent="0.15">
      <c r="A224" s="6">
        <f t="shared" si="38"/>
        <v>14</v>
      </c>
      <c r="B224" s="6"/>
      <c r="D224" s="37"/>
      <c r="E224" s="47" t="s">
        <v>31</v>
      </c>
      <c r="F224" s="48">
        <v>27965</v>
      </c>
      <c r="G224" s="49">
        <f>IFERROR(F224/Q224,"-")</f>
        <v>1.0793130065611733</v>
      </c>
      <c r="H224" s="50">
        <v>29522</v>
      </c>
      <c r="I224" s="50">
        <v>29883</v>
      </c>
      <c r="J224" s="50">
        <v>28469</v>
      </c>
      <c r="K224" s="50">
        <v>29587</v>
      </c>
      <c r="L224" s="50">
        <v>29183</v>
      </c>
      <c r="M224" s="51">
        <v>29382</v>
      </c>
      <c r="N224" s="52">
        <f>IFERROR(M224/F224,"-")</f>
        <v>1.0506704809583407</v>
      </c>
      <c r="O224" s="75">
        <f>M224-F224</f>
        <v>1417</v>
      </c>
      <c r="P224" s="51">
        <v>29170</v>
      </c>
      <c r="Q224" s="54">
        <v>25910</v>
      </c>
      <c r="R224" s="55">
        <f>IFERROR(P224/Q224,"-")</f>
        <v>1.1258201466615207</v>
      </c>
      <c r="X224" s="1" t="str">
        <f t="shared" si="39"/>
        <v>14神奈川県</v>
      </c>
    </row>
    <row r="225" spans="1:24" x14ac:dyDescent="0.15">
      <c r="A225" s="6">
        <f t="shared" si="38"/>
        <v>14</v>
      </c>
      <c r="B225" s="6"/>
      <c r="D225" s="37"/>
      <c r="E225" s="47" t="s">
        <v>32</v>
      </c>
      <c r="F225" s="48">
        <v>4874</v>
      </c>
      <c r="G225" s="49">
        <f>IFERROR(F225/Q225,"-")</f>
        <v>0.23282698003248303</v>
      </c>
      <c r="H225" s="50">
        <v>6952</v>
      </c>
      <c r="I225" s="50">
        <v>7659</v>
      </c>
      <c r="J225" s="50">
        <v>8286</v>
      </c>
      <c r="K225" s="50">
        <v>8582</v>
      </c>
      <c r="L225" s="50">
        <v>8409</v>
      </c>
      <c r="M225" s="51">
        <v>8377</v>
      </c>
      <c r="N225" s="52">
        <f>IFERROR(M225/F225,"-")</f>
        <v>1.7187115305703735</v>
      </c>
      <c r="O225" s="75">
        <f>M225-F225</f>
        <v>3503</v>
      </c>
      <c r="P225" s="51">
        <v>8459</v>
      </c>
      <c r="Q225" s="54">
        <v>20934</v>
      </c>
      <c r="R225" s="55">
        <f>IFERROR(P225/Q225,"-")</f>
        <v>0.40407948791439763</v>
      </c>
      <c r="X225" s="1" t="str">
        <f t="shared" si="39"/>
        <v>14神奈川県</v>
      </c>
    </row>
    <row r="226" spans="1:24" ht="14.25" thickBot="1" x14ac:dyDescent="0.2">
      <c r="A226" s="6">
        <f t="shared" si="38"/>
        <v>14</v>
      </c>
      <c r="B226" s="6"/>
      <c r="D226" s="56"/>
      <c r="E226" s="57" t="s">
        <v>33</v>
      </c>
      <c r="F226" s="58">
        <v>14023</v>
      </c>
      <c r="G226" s="59">
        <f>IFERROR(F226/Q226,"-")</f>
        <v>0.86845853718957078</v>
      </c>
      <c r="H226" s="60">
        <v>14250</v>
      </c>
      <c r="I226" s="60">
        <v>13830</v>
      </c>
      <c r="J226" s="60">
        <v>13898</v>
      </c>
      <c r="K226" s="60">
        <v>13863</v>
      </c>
      <c r="L226" s="60">
        <v>13660</v>
      </c>
      <c r="M226" s="61">
        <v>13176</v>
      </c>
      <c r="N226" s="62">
        <f>IFERROR(M226/F226,"-")</f>
        <v>0.93959922983669686</v>
      </c>
      <c r="O226" s="76">
        <f>M226-F226</f>
        <v>-847</v>
      </c>
      <c r="P226" s="61">
        <v>13690</v>
      </c>
      <c r="Q226" s="64">
        <v>16147</v>
      </c>
      <c r="R226" s="65">
        <f>IFERROR(P226/Q226,"-")</f>
        <v>0.84783551124047807</v>
      </c>
      <c r="X226" s="1" t="str">
        <f t="shared" si="39"/>
        <v>14神奈川県</v>
      </c>
    </row>
    <row r="227" spans="1:24" s="5" customFormat="1" x14ac:dyDescent="0.15">
      <c r="A227" s="66">
        <f t="shared" si="38"/>
        <v>14</v>
      </c>
      <c r="B227" s="66"/>
      <c r="D227" s="67"/>
      <c r="E227" s="68" t="s">
        <v>34</v>
      </c>
      <c r="F227" s="69">
        <v>0.95463510848126232</v>
      </c>
      <c r="G227" s="70"/>
      <c r="H227" s="69">
        <v>0.99371069182389937</v>
      </c>
      <c r="I227" s="69">
        <v>0.99137931034482762</v>
      </c>
      <c r="J227" s="69">
        <v>0.97408207343412523</v>
      </c>
      <c r="K227" s="69">
        <v>0.96943231441048039</v>
      </c>
      <c r="L227" s="69">
        <v>0.98886414253897548</v>
      </c>
      <c r="M227" s="69">
        <v>0.99772727272727268</v>
      </c>
      <c r="N227" s="71"/>
      <c r="O227" s="71"/>
      <c r="P227" s="72"/>
      <c r="Q227" s="72"/>
      <c r="R227" s="71"/>
      <c r="X227" s="5" t="str">
        <f t="shared" si="39"/>
        <v>14神奈川県</v>
      </c>
    </row>
    <row r="228" spans="1:24" x14ac:dyDescent="0.15">
      <c r="A228" s="6">
        <f>A213+1</f>
        <v>15</v>
      </c>
      <c r="B228" s="6"/>
      <c r="C228" s="80">
        <f>A228</f>
        <v>15</v>
      </c>
      <c r="D228" s="80"/>
      <c r="S228" s="1" t="str">
        <f>"（"&amp;F230&amp;"　"&amp;H230&amp;"）"</f>
        <v>（15　新潟県）</v>
      </c>
      <c r="X228" s="1" t="str">
        <f>TEXT(F230,"0?")&amp;H230</f>
        <v>15新潟県</v>
      </c>
    </row>
    <row r="229" spans="1:24" ht="14.25" thickBot="1" x14ac:dyDescent="0.2">
      <c r="A229" s="6">
        <f t="shared" ref="A229:A242" si="41">A214+1</f>
        <v>15</v>
      </c>
      <c r="B229" s="6"/>
      <c r="C229" s="1" t="s">
        <v>2</v>
      </c>
      <c r="X229" s="1" t="str">
        <f>X228</f>
        <v>15新潟県</v>
      </c>
    </row>
    <row r="230" spans="1:24" x14ac:dyDescent="0.15">
      <c r="A230" s="6">
        <f t="shared" si="41"/>
        <v>15</v>
      </c>
      <c r="B230" s="6"/>
      <c r="D230" s="84" t="s">
        <v>3</v>
      </c>
      <c r="E230" s="85"/>
      <c r="F230" s="88">
        <f>A230</f>
        <v>15</v>
      </c>
      <c r="G230" s="89"/>
      <c r="H230" s="89" t="s">
        <v>49</v>
      </c>
      <c r="I230" s="92"/>
      <c r="J230" s="7"/>
      <c r="K230" s="7"/>
      <c r="L230" s="7"/>
      <c r="X230" s="1" t="str">
        <f t="shared" ref="X230:X242" si="42">X229</f>
        <v>15新潟県</v>
      </c>
    </row>
    <row r="231" spans="1:24" x14ac:dyDescent="0.15">
      <c r="A231" s="6">
        <f t="shared" si="41"/>
        <v>15</v>
      </c>
      <c r="B231" s="6"/>
      <c r="D231" s="86"/>
      <c r="E231" s="87"/>
      <c r="F231" s="90"/>
      <c r="G231" s="91"/>
      <c r="H231" s="91"/>
      <c r="I231" s="93"/>
      <c r="J231" s="7"/>
      <c r="K231" s="7"/>
      <c r="L231" s="7"/>
      <c r="X231" s="1" t="str">
        <f t="shared" si="42"/>
        <v>15新潟県</v>
      </c>
    </row>
    <row r="232" spans="1:24" x14ac:dyDescent="0.15">
      <c r="A232" s="6">
        <f t="shared" si="41"/>
        <v>15</v>
      </c>
      <c r="B232" s="6"/>
      <c r="D232" s="94" t="s">
        <v>5</v>
      </c>
      <c r="E232" s="95"/>
      <c r="F232" s="96">
        <v>220.12719999999999</v>
      </c>
      <c r="G232" s="97"/>
      <c r="H232" s="97"/>
      <c r="I232" s="98"/>
      <c r="J232" s="9"/>
      <c r="K232" s="9"/>
      <c r="L232" s="9"/>
      <c r="N232" s="10"/>
      <c r="X232" s="1" t="str">
        <f t="shared" si="42"/>
        <v>15新潟県</v>
      </c>
    </row>
    <row r="233" spans="1:24" ht="14.25" thickBot="1" x14ac:dyDescent="0.2">
      <c r="A233" s="6">
        <f t="shared" si="41"/>
        <v>15</v>
      </c>
      <c r="B233" s="6"/>
      <c r="D233" s="99" t="s">
        <v>6</v>
      </c>
      <c r="E233" s="100"/>
      <c r="F233" s="101">
        <v>12584.11</v>
      </c>
      <c r="G233" s="102"/>
      <c r="H233" s="102"/>
      <c r="I233" s="103"/>
      <c r="J233" s="11"/>
      <c r="K233" s="11"/>
      <c r="L233" s="11"/>
      <c r="N233" s="12"/>
      <c r="X233" s="1" t="str">
        <f t="shared" si="42"/>
        <v>15新潟県</v>
      </c>
    </row>
    <row r="234" spans="1:24" ht="14.25" thickBot="1" x14ac:dyDescent="0.2">
      <c r="A234" s="6">
        <f t="shared" si="41"/>
        <v>15</v>
      </c>
      <c r="B234" s="6"/>
      <c r="C234" s="1" t="s">
        <v>7</v>
      </c>
      <c r="X234" s="1" t="str">
        <f t="shared" si="42"/>
        <v>15新潟県</v>
      </c>
    </row>
    <row r="235" spans="1:24" x14ac:dyDescent="0.15">
      <c r="A235" s="6">
        <f t="shared" si="41"/>
        <v>15</v>
      </c>
      <c r="B235" s="6"/>
      <c r="D235" s="14"/>
      <c r="E235" s="15"/>
      <c r="F235" s="104" t="s">
        <v>8</v>
      </c>
      <c r="G235" s="78"/>
      <c r="H235" s="16" t="s">
        <v>9</v>
      </c>
      <c r="I235" s="16" t="s">
        <v>10</v>
      </c>
      <c r="J235" s="16" t="s">
        <v>11</v>
      </c>
      <c r="K235" s="16" t="s">
        <v>12</v>
      </c>
      <c r="L235" s="16" t="s">
        <v>13</v>
      </c>
      <c r="M235" s="77" t="s">
        <v>14</v>
      </c>
      <c r="N235" s="78"/>
      <c r="O235" s="78"/>
      <c r="P235" s="77" t="s">
        <v>15</v>
      </c>
      <c r="Q235" s="78"/>
      <c r="R235" s="79"/>
      <c r="X235" s="1" t="str">
        <f t="shared" si="42"/>
        <v>15新潟県</v>
      </c>
    </row>
    <row r="236" spans="1:24" ht="32.25" thickBot="1" x14ac:dyDescent="0.2">
      <c r="A236" s="6">
        <f t="shared" si="41"/>
        <v>15</v>
      </c>
      <c r="B236" s="6"/>
      <c r="D236" s="17"/>
      <c r="E236" s="18"/>
      <c r="F236" s="19" t="s">
        <v>16</v>
      </c>
      <c r="G236" s="20" t="s">
        <v>17</v>
      </c>
      <c r="H236" s="21" t="s">
        <v>18</v>
      </c>
      <c r="I236" s="21" t="s">
        <v>19</v>
      </c>
      <c r="J236" s="21" t="s">
        <v>20</v>
      </c>
      <c r="K236" s="21" t="s">
        <v>21</v>
      </c>
      <c r="L236" s="21" t="s">
        <v>22</v>
      </c>
      <c r="M236" s="22" t="s">
        <v>23</v>
      </c>
      <c r="N236" s="23" t="s">
        <v>24</v>
      </c>
      <c r="O236" s="24" t="s">
        <v>25</v>
      </c>
      <c r="P236" s="25" t="s">
        <v>26</v>
      </c>
      <c r="Q236" s="23" t="s">
        <v>27</v>
      </c>
      <c r="R236" s="26" t="s">
        <v>28</v>
      </c>
      <c r="X236" s="1" t="str">
        <f t="shared" si="42"/>
        <v>15新潟県</v>
      </c>
    </row>
    <row r="237" spans="1:24" ht="14.25" thickTop="1" x14ac:dyDescent="0.15">
      <c r="A237" s="6">
        <f t="shared" si="41"/>
        <v>15</v>
      </c>
      <c r="B237" s="6"/>
      <c r="D237" s="27"/>
      <c r="E237" s="28" t="s">
        <v>29</v>
      </c>
      <c r="F237" s="29">
        <f>SUM(F238:F241)</f>
        <v>21568</v>
      </c>
      <c r="G237" s="30">
        <f>IFERROR(F237/Q237,"-")</f>
        <v>1.1796751080238472</v>
      </c>
      <c r="H237" s="31">
        <f t="shared" ref="H237:M237" si="43">SUM(H238:H241)</f>
        <v>21529</v>
      </c>
      <c r="I237" s="31">
        <f t="shared" si="43"/>
        <v>20999</v>
      </c>
      <c r="J237" s="31">
        <f t="shared" si="43"/>
        <v>20270</v>
      </c>
      <c r="K237" s="31">
        <f t="shared" si="43"/>
        <v>19931</v>
      </c>
      <c r="L237" s="31">
        <f t="shared" si="43"/>
        <v>19643</v>
      </c>
      <c r="M237" s="32">
        <f t="shared" si="43"/>
        <v>18970</v>
      </c>
      <c r="N237" s="33">
        <f>IFERROR(M237/F237,"-")</f>
        <v>0.87954376854599403</v>
      </c>
      <c r="O237" s="73">
        <f>M237-F237</f>
        <v>-2598</v>
      </c>
      <c r="P237" s="32">
        <f>SUM(P238:P241)</f>
        <v>18448</v>
      </c>
      <c r="Q237" s="35">
        <f>SUM(Q238:Q241)</f>
        <v>18283</v>
      </c>
      <c r="R237" s="36">
        <f>IFERROR(P237/Q237,"-")</f>
        <v>1.0090247771153531</v>
      </c>
      <c r="X237" s="1" t="str">
        <f t="shared" si="42"/>
        <v>15新潟県</v>
      </c>
    </row>
    <row r="238" spans="1:24" x14ac:dyDescent="0.15">
      <c r="A238" s="6">
        <f t="shared" si="41"/>
        <v>15</v>
      </c>
      <c r="B238" s="6"/>
      <c r="D238" s="37"/>
      <c r="E238" s="38" t="s">
        <v>30</v>
      </c>
      <c r="F238" s="39">
        <v>2639</v>
      </c>
      <c r="G238" s="40">
        <f>IFERROR(F238/Q238,"-")</f>
        <v>1.5888019265502709</v>
      </c>
      <c r="H238" s="41">
        <v>1993</v>
      </c>
      <c r="I238" s="41">
        <v>1786</v>
      </c>
      <c r="J238" s="41">
        <v>1780</v>
      </c>
      <c r="K238" s="41">
        <v>1780</v>
      </c>
      <c r="L238" s="41">
        <v>1708</v>
      </c>
      <c r="M238" s="42">
        <v>1685</v>
      </c>
      <c r="N238" s="43">
        <f>IFERROR(M238/F238,"-")</f>
        <v>0.63849943160287992</v>
      </c>
      <c r="O238" s="74">
        <f>M238-F238</f>
        <v>-954</v>
      </c>
      <c r="P238" s="42">
        <v>1731</v>
      </c>
      <c r="Q238" s="45">
        <v>1661</v>
      </c>
      <c r="R238" s="46">
        <f>IFERROR(P238/Q238,"-")</f>
        <v>1.0421432871763998</v>
      </c>
      <c r="X238" s="1" t="str">
        <f t="shared" si="42"/>
        <v>15新潟県</v>
      </c>
    </row>
    <row r="239" spans="1:24" x14ac:dyDescent="0.15">
      <c r="A239" s="6">
        <f t="shared" si="41"/>
        <v>15</v>
      </c>
      <c r="B239" s="6"/>
      <c r="D239" s="37"/>
      <c r="E239" s="47" t="s">
        <v>31</v>
      </c>
      <c r="F239" s="48">
        <v>10758</v>
      </c>
      <c r="G239" s="49">
        <f>IFERROR(F239/Q239,"-")</f>
        <v>1.8774869109947645</v>
      </c>
      <c r="H239" s="50">
        <v>10626</v>
      </c>
      <c r="I239" s="50">
        <v>10156</v>
      </c>
      <c r="J239" s="50">
        <v>9984</v>
      </c>
      <c r="K239" s="50">
        <v>9828</v>
      </c>
      <c r="L239" s="50">
        <v>9512</v>
      </c>
      <c r="M239" s="51">
        <v>9172</v>
      </c>
      <c r="N239" s="52">
        <f>IFERROR(M239/F239,"-")</f>
        <v>0.85257482803495077</v>
      </c>
      <c r="O239" s="75">
        <f>M239-F239</f>
        <v>-1586</v>
      </c>
      <c r="P239" s="51">
        <v>8696</v>
      </c>
      <c r="Q239" s="54">
        <v>5730</v>
      </c>
      <c r="R239" s="55">
        <f>IFERROR(P239/Q239,"-")</f>
        <v>1.5176265270506109</v>
      </c>
      <c r="X239" s="1" t="str">
        <f t="shared" si="42"/>
        <v>15新潟県</v>
      </c>
    </row>
    <row r="240" spans="1:24" x14ac:dyDescent="0.15">
      <c r="A240" s="6">
        <f t="shared" si="41"/>
        <v>15</v>
      </c>
      <c r="B240" s="6"/>
      <c r="D240" s="37"/>
      <c r="E240" s="47" t="s">
        <v>32</v>
      </c>
      <c r="F240" s="48">
        <v>1619</v>
      </c>
      <c r="G240" s="49">
        <f>IFERROR(F240/Q240,"-")</f>
        <v>0.2835873182693992</v>
      </c>
      <c r="H240" s="50">
        <v>2659</v>
      </c>
      <c r="I240" s="50">
        <v>3035</v>
      </c>
      <c r="J240" s="50">
        <v>3206</v>
      </c>
      <c r="K240" s="50">
        <v>3341</v>
      </c>
      <c r="L240" s="50">
        <v>3579</v>
      </c>
      <c r="M240" s="51">
        <v>3640</v>
      </c>
      <c r="N240" s="52">
        <f>IFERROR(M240/F240,"-")</f>
        <v>2.2483014206300185</v>
      </c>
      <c r="O240" s="75">
        <f>M240-F240</f>
        <v>2021</v>
      </c>
      <c r="P240" s="51">
        <v>3913</v>
      </c>
      <c r="Q240" s="54">
        <v>5709</v>
      </c>
      <c r="R240" s="55">
        <f>IFERROR(P240/Q240,"-")</f>
        <v>0.68540900332807853</v>
      </c>
      <c r="X240" s="1" t="str">
        <f t="shared" si="42"/>
        <v>15新潟県</v>
      </c>
    </row>
    <row r="241" spans="1:24" ht="14.25" thickBot="1" x14ac:dyDescent="0.2">
      <c r="A241" s="6">
        <f t="shared" si="41"/>
        <v>15</v>
      </c>
      <c r="B241" s="6"/>
      <c r="D241" s="56"/>
      <c r="E241" s="57" t="s">
        <v>33</v>
      </c>
      <c r="F241" s="58">
        <v>6552</v>
      </c>
      <c r="G241" s="59">
        <f>IFERROR(F241/Q241,"-")</f>
        <v>1.264132741655412</v>
      </c>
      <c r="H241" s="60">
        <v>6251</v>
      </c>
      <c r="I241" s="60">
        <v>6022</v>
      </c>
      <c r="J241" s="60">
        <v>5300</v>
      </c>
      <c r="K241" s="60">
        <v>4982</v>
      </c>
      <c r="L241" s="60">
        <v>4844</v>
      </c>
      <c r="M241" s="61">
        <v>4473</v>
      </c>
      <c r="N241" s="62">
        <f>IFERROR(M241/F241,"-")</f>
        <v>0.68269230769230771</v>
      </c>
      <c r="O241" s="76">
        <f>M241-F241</f>
        <v>-2079</v>
      </c>
      <c r="P241" s="61">
        <v>4108</v>
      </c>
      <c r="Q241" s="64">
        <v>5183</v>
      </c>
      <c r="R241" s="65">
        <f>IFERROR(P241/Q241,"-")</f>
        <v>0.79259116341886937</v>
      </c>
      <c r="X241" s="1" t="str">
        <f t="shared" si="42"/>
        <v>15新潟県</v>
      </c>
    </row>
    <row r="242" spans="1:24" s="5" customFormat="1" x14ac:dyDescent="0.15">
      <c r="A242" s="66">
        <f t="shared" si="41"/>
        <v>15</v>
      </c>
      <c r="B242" s="66"/>
      <c r="D242" s="67"/>
      <c r="E242" s="68" t="s">
        <v>34</v>
      </c>
      <c r="F242" s="69">
        <v>0.93939393939393945</v>
      </c>
      <c r="G242" s="70"/>
      <c r="H242" s="69">
        <v>0.97350993377483441</v>
      </c>
      <c r="I242" s="69">
        <v>0.9932432432432432</v>
      </c>
      <c r="J242" s="69">
        <v>0.95890410958904104</v>
      </c>
      <c r="K242" s="69">
        <v>0.95774647887323938</v>
      </c>
      <c r="L242" s="69">
        <v>0.94890510948905105</v>
      </c>
      <c r="M242" s="69">
        <v>1</v>
      </c>
      <c r="N242" s="71"/>
      <c r="O242" s="71"/>
      <c r="P242" s="72"/>
      <c r="Q242" s="72"/>
      <c r="R242" s="71"/>
      <c r="X242" s="5" t="str">
        <f t="shared" si="42"/>
        <v>15新潟県</v>
      </c>
    </row>
    <row r="243" spans="1:24" x14ac:dyDescent="0.15">
      <c r="A243" s="6">
        <f>A228+1</f>
        <v>16</v>
      </c>
      <c r="B243" s="6"/>
      <c r="C243" s="80">
        <f>A243</f>
        <v>16</v>
      </c>
      <c r="D243" s="80"/>
      <c r="S243" s="1" t="str">
        <f>"（"&amp;F245&amp;"　"&amp;H245&amp;"）"</f>
        <v>（16　富山県）</v>
      </c>
      <c r="X243" s="1" t="str">
        <f>TEXT(F245,"0?")&amp;H245</f>
        <v>16富山県</v>
      </c>
    </row>
    <row r="244" spans="1:24" ht="14.25" thickBot="1" x14ac:dyDescent="0.2">
      <c r="A244" s="6">
        <f t="shared" ref="A244:A257" si="44">A229+1</f>
        <v>16</v>
      </c>
      <c r="B244" s="6"/>
      <c r="C244" s="1" t="s">
        <v>2</v>
      </c>
      <c r="X244" s="1" t="str">
        <f>X243</f>
        <v>16富山県</v>
      </c>
    </row>
    <row r="245" spans="1:24" x14ac:dyDescent="0.15">
      <c r="A245" s="6">
        <f t="shared" si="44"/>
        <v>16</v>
      </c>
      <c r="B245" s="6"/>
      <c r="D245" s="84" t="s">
        <v>3</v>
      </c>
      <c r="E245" s="85"/>
      <c r="F245" s="88">
        <f>A245</f>
        <v>16</v>
      </c>
      <c r="G245" s="89"/>
      <c r="H245" s="89" t="s">
        <v>50</v>
      </c>
      <c r="I245" s="92"/>
      <c r="J245" s="7"/>
      <c r="K245" s="7"/>
      <c r="L245" s="7"/>
      <c r="X245" s="1" t="str">
        <f t="shared" ref="X245:X257" si="45">X244</f>
        <v>16富山県</v>
      </c>
    </row>
    <row r="246" spans="1:24" x14ac:dyDescent="0.15">
      <c r="A246" s="6">
        <f t="shared" si="44"/>
        <v>16</v>
      </c>
      <c r="B246" s="6"/>
      <c r="D246" s="86"/>
      <c r="E246" s="87"/>
      <c r="F246" s="90"/>
      <c r="G246" s="91"/>
      <c r="H246" s="91"/>
      <c r="I246" s="93"/>
      <c r="J246" s="7"/>
      <c r="K246" s="7"/>
      <c r="L246" s="7"/>
      <c r="X246" s="1" t="str">
        <f t="shared" si="45"/>
        <v>16富山県</v>
      </c>
    </row>
    <row r="247" spans="1:24" x14ac:dyDescent="0.15">
      <c r="A247" s="6">
        <f t="shared" si="44"/>
        <v>16</v>
      </c>
      <c r="B247" s="6"/>
      <c r="D247" s="94" t="s">
        <v>5</v>
      </c>
      <c r="E247" s="95"/>
      <c r="F247" s="96">
        <v>103.48139999999999</v>
      </c>
      <c r="G247" s="97"/>
      <c r="H247" s="97"/>
      <c r="I247" s="98"/>
      <c r="J247" s="9"/>
      <c r="K247" s="9"/>
      <c r="L247" s="9"/>
      <c r="N247" s="10"/>
      <c r="X247" s="1" t="str">
        <f t="shared" si="45"/>
        <v>16富山県</v>
      </c>
    </row>
    <row r="248" spans="1:24" ht="14.25" thickBot="1" x14ac:dyDescent="0.2">
      <c r="A248" s="6">
        <f t="shared" si="44"/>
        <v>16</v>
      </c>
      <c r="B248" s="6"/>
      <c r="D248" s="99" t="s">
        <v>6</v>
      </c>
      <c r="E248" s="100"/>
      <c r="F248" s="101">
        <v>4247.6400000000003</v>
      </c>
      <c r="G248" s="102"/>
      <c r="H248" s="102"/>
      <c r="I248" s="103"/>
      <c r="J248" s="11"/>
      <c r="K248" s="11"/>
      <c r="L248" s="11"/>
      <c r="N248" s="12"/>
      <c r="X248" s="1" t="str">
        <f t="shared" si="45"/>
        <v>16富山県</v>
      </c>
    </row>
    <row r="249" spans="1:24" ht="14.25" thickBot="1" x14ac:dyDescent="0.2">
      <c r="A249" s="6">
        <f t="shared" si="44"/>
        <v>16</v>
      </c>
      <c r="B249" s="6"/>
      <c r="C249" s="1" t="s">
        <v>7</v>
      </c>
      <c r="X249" s="1" t="str">
        <f t="shared" si="45"/>
        <v>16富山県</v>
      </c>
    </row>
    <row r="250" spans="1:24" x14ac:dyDescent="0.15">
      <c r="A250" s="6">
        <f t="shared" si="44"/>
        <v>16</v>
      </c>
      <c r="B250" s="6"/>
      <c r="D250" s="14"/>
      <c r="E250" s="15"/>
      <c r="F250" s="104" t="s">
        <v>8</v>
      </c>
      <c r="G250" s="78"/>
      <c r="H250" s="16" t="s">
        <v>9</v>
      </c>
      <c r="I250" s="16" t="s">
        <v>10</v>
      </c>
      <c r="J250" s="16" t="s">
        <v>11</v>
      </c>
      <c r="K250" s="16" t="s">
        <v>12</v>
      </c>
      <c r="L250" s="16" t="s">
        <v>13</v>
      </c>
      <c r="M250" s="77" t="s">
        <v>14</v>
      </c>
      <c r="N250" s="78"/>
      <c r="O250" s="78"/>
      <c r="P250" s="77" t="s">
        <v>15</v>
      </c>
      <c r="Q250" s="78"/>
      <c r="R250" s="79"/>
      <c r="X250" s="1" t="str">
        <f t="shared" si="45"/>
        <v>16富山県</v>
      </c>
    </row>
    <row r="251" spans="1:24" ht="32.25" thickBot="1" x14ac:dyDescent="0.2">
      <c r="A251" s="6">
        <f t="shared" si="44"/>
        <v>16</v>
      </c>
      <c r="B251" s="6"/>
      <c r="D251" s="17"/>
      <c r="E251" s="18"/>
      <c r="F251" s="19" t="s">
        <v>16</v>
      </c>
      <c r="G251" s="20" t="s">
        <v>17</v>
      </c>
      <c r="H251" s="21" t="s">
        <v>18</v>
      </c>
      <c r="I251" s="21" t="s">
        <v>19</v>
      </c>
      <c r="J251" s="21" t="s">
        <v>20</v>
      </c>
      <c r="K251" s="21" t="s">
        <v>21</v>
      </c>
      <c r="L251" s="21" t="s">
        <v>22</v>
      </c>
      <c r="M251" s="22" t="s">
        <v>23</v>
      </c>
      <c r="N251" s="23" t="s">
        <v>24</v>
      </c>
      <c r="O251" s="24" t="s">
        <v>25</v>
      </c>
      <c r="P251" s="25" t="s">
        <v>26</v>
      </c>
      <c r="Q251" s="23" t="s">
        <v>27</v>
      </c>
      <c r="R251" s="26" t="s">
        <v>28</v>
      </c>
      <c r="X251" s="1" t="str">
        <f t="shared" si="45"/>
        <v>16富山県</v>
      </c>
    </row>
    <row r="252" spans="1:24" ht="14.25" thickTop="1" x14ac:dyDescent="0.15">
      <c r="A252" s="6">
        <f t="shared" si="44"/>
        <v>16</v>
      </c>
      <c r="B252" s="6"/>
      <c r="D252" s="27"/>
      <c r="E252" s="28" t="s">
        <v>29</v>
      </c>
      <c r="F252" s="29">
        <f>SUM(F253:F256)</f>
        <v>13599</v>
      </c>
      <c r="G252" s="30">
        <f>IFERROR(F252/Q252,"-")</f>
        <v>1.4229360678037042</v>
      </c>
      <c r="H252" s="31">
        <f t="shared" ref="H252:M252" si="46">SUM(H253:H256)</f>
        <v>13353</v>
      </c>
      <c r="I252" s="31">
        <f t="shared" si="46"/>
        <v>12421</v>
      </c>
      <c r="J252" s="31">
        <f t="shared" si="46"/>
        <v>12085</v>
      </c>
      <c r="K252" s="31">
        <f t="shared" si="46"/>
        <v>12060</v>
      </c>
      <c r="L252" s="31">
        <f t="shared" si="46"/>
        <v>11850</v>
      </c>
      <c r="M252" s="32">
        <f t="shared" si="46"/>
        <v>11659</v>
      </c>
      <c r="N252" s="33">
        <f>IFERROR(M252/F252,"-")</f>
        <v>0.85734245165085665</v>
      </c>
      <c r="O252" s="73">
        <f>M252-F252</f>
        <v>-1940</v>
      </c>
      <c r="P252" s="32">
        <f>SUM(P253:P256)</f>
        <v>11344</v>
      </c>
      <c r="Q252" s="35">
        <f>SUM(Q253:Q256)</f>
        <v>9557</v>
      </c>
      <c r="R252" s="36">
        <f>IFERROR(P252/Q252,"-")</f>
        <v>1.1869833629800146</v>
      </c>
      <c r="X252" s="1" t="str">
        <f t="shared" si="45"/>
        <v>16富山県</v>
      </c>
    </row>
    <row r="253" spans="1:24" x14ac:dyDescent="0.15">
      <c r="A253" s="6">
        <f t="shared" si="44"/>
        <v>16</v>
      </c>
      <c r="B253" s="6"/>
      <c r="D253" s="37"/>
      <c r="E253" s="38" t="s">
        <v>30</v>
      </c>
      <c r="F253" s="39">
        <v>1753</v>
      </c>
      <c r="G253" s="40">
        <f>IFERROR(F253/Q253,"-")</f>
        <v>1.8849462365591398</v>
      </c>
      <c r="H253" s="41">
        <v>1789</v>
      </c>
      <c r="I253" s="41">
        <v>1777</v>
      </c>
      <c r="J253" s="41">
        <v>1727</v>
      </c>
      <c r="K253" s="41">
        <v>1765</v>
      </c>
      <c r="L253" s="41">
        <v>1719</v>
      </c>
      <c r="M253" s="42">
        <v>1673</v>
      </c>
      <c r="N253" s="43">
        <f>IFERROR(M253/F253,"-")</f>
        <v>0.9543639475185397</v>
      </c>
      <c r="O253" s="74">
        <f>M253-F253</f>
        <v>-80</v>
      </c>
      <c r="P253" s="42">
        <v>1638</v>
      </c>
      <c r="Q253" s="45">
        <v>930</v>
      </c>
      <c r="R253" s="46">
        <f>IFERROR(P253/Q253,"-")</f>
        <v>1.7612903225806451</v>
      </c>
      <c r="X253" s="1" t="str">
        <f t="shared" si="45"/>
        <v>16富山県</v>
      </c>
    </row>
    <row r="254" spans="1:24" x14ac:dyDescent="0.15">
      <c r="A254" s="6">
        <f t="shared" si="44"/>
        <v>16</v>
      </c>
      <c r="B254" s="6"/>
      <c r="D254" s="37"/>
      <c r="E254" s="47" t="s">
        <v>31</v>
      </c>
      <c r="F254" s="48">
        <v>5412</v>
      </c>
      <c r="G254" s="49">
        <f>IFERROR(F254/Q254,"-")</f>
        <v>1.6631837738168409</v>
      </c>
      <c r="H254" s="50">
        <v>4667</v>
      </c>
      <c r="I254" s="50">
        <v>4527</v>
      </c>
      <c r="J254" s="50">
        <v>4513</v>
      </c>
      <c r="K254" s="50">
        <v>4436</v>
      </c>
      <c r="L254" s="50">
        <v>4164</v>
      </c>
      <c r="M254" s="51">
        <v>4136</v>
      </c>
      <c r="N254" s="52">
        <f>IFERROR(M254/F254,"-")</f>
        <v>0.76422764227642281</v>
      </c>
      <c r="O254" s="75">
        <f>M254-F254</f>
        <v>-1276</v>
      </c>
      <c r="P254" s="51">
        <v>3990</v>
      </c>
      <c r="Q254" s="54">
        <v>3254</v>
      </c>
      <c r="R254" s="55">
        <f>IFERROR(P254/Q254,"-")</f>
        <v>1.2261831591886909</v>
      </c>
      <c r="X254" s="1" t="str">
        <f t="shared" si="45"/>
        <v>16富山県</v>
      </c>
    </row>
    <row r="255" spans="1:24" x14ac:dyDescent="0.15">
      <c r="A255" s="6">
        <f t="shared" si="44"/>
        <v>16</v>
      </c>
      <c r="B255" s="6"/>
      <c r="D255" s="37"/>
      <c r="E255" s="47" t="s">
        <v>32</v>
      </c>
      <c r="F255" s="48">
        <v>1016</v>
      </c>
      <c r="G255" s="49">
        <f>IFERROR(F255/Q255,"-")</f>
        <v>0.37284403669724769</v>
      </c>
      <c r="H255" s="50">
        <v>1573</v>
      </c>
      <c r="I255" s="50">
        <v>1664</v>
      </c>
      <c r="J255" s="50">
        <v>1717</v>
      </c>
      <c r="K255" s="50">
        <v>1826</v>
      </c>
      <c r="L255" s="50">
        <v>1829</v>
      </c>
      <c r="M255" s="51">
        <v>1851</v>
      </c>
      <c r="N255" s="52">
        <f>IFERROR(M255/F255,"-")</f>
        <v>1.8218503937007875</v>
      </c>
      <c r="O255" s="75">
        <f>M255-F255</f>
        <v>835</v>
      </c>
      <c r="P255" s="51">
        <v>2005</v>
      </c>
      <c r="Q255" s="54">
        <v>2725</v>
      </c>
      <c r="R255" s="55">
        <f>IFERROR(P255/Q255,"-")</f>
        <v>0.73577981651376145</v>
      </c>
      <c r="X255" s="1" t="str">
        <f t="shared" si="45"/>
        <v>16富山県</v>
      </c>
    </row>
    <row r="256" spans="1:24" ht="14.25" thickBot="1" x14ac:dyDescent="0.2">
      <c r="A256" s="6">
        <f t="shared" si="44"/>
        <v>16</v>
      </c>
      <c r="B256" s="6"/>
      <c r="D256" s="56"/>
      <c r="E256" s="57" t="s">
        <v>33</v>
      </c>
      <c r="F256" s="58">
        <v>5418</v>
      </c>
      <c r="G256" s="59">
        <f>IFERROR(F256/Q256,"-")</f>
        <v>2.0460725075528701</v>
      </c>
      <c r="H256" s="60">
        <v>5324</v>
      </c>
      <c r="I256" s="60">
        <v>4453</v>
      </c>
      <c r="J256" s="60">
        <v>4128</v>
      </c>
      <c r="K256" s="60">
        <v>4033</v>
      </c>
      <c r="L256" s="60">
        <v>4138</v>
      </c>
      <c r="M256" s="61">
        <v>3999</v>
      </c>
      <c r="N256" s="62">
        <f>IFERROR(M256/F256,"-")</f>
        <v>0.73809523809523814</v>
      </c>
      <c r="O256" s="76">
        <f>M256-F256</f>
        <v>-1419</v>
      </c>
      <c r="P256" s="61">
        <v>3711</v>
      </c>
      <c r="Q256" s="64">
        <v>2648</v>
      </c>
      <c r="R256" s="65">
        <f>IFERROR(P256/Q256,"-")</f>
        <v>1.4014350453172206</v>
      </c>
      <c r="X256" s="1" t="str">
        <f t="shared" si="45"/>
        <v>16富山県</v>
      </c>
    </row>
    <row r="257" spans="1:24" s="5" customFormat="1" x14ac:dyDescent="0.15">
      <c r="A257" s="66">
        <f t="shared" si="44"/>
        <v>16</v>
      </c>
      <c r="B257" s="66"/>
      <c r="D257" s="67"/>
      <c r="E257" s="68" t="s">
        <v>34</v>
      </c>
      <c r="F257" s="69">
        <v>0.94852941176470584</v>
      </c>
      <c r="G257" s="70"/>
      <c r="H257" s="69">
        <v>1</v>
      </c>
      <c r="I257" s="69">
        <v>1</v>
      </c>
      <c r="J257" s="69">
        <v>0.99173553719008267</v>
      </c>
      <c r="K257" s="69">
        <v>1</v>
      </c>
      <c r="L257" s="69">
        <v>0.98319327731092432</v>
      </c>
      <c r="M257" s="69">
        <v>1</v>
      </c>
      <c r="N257" s="71"/>
      <c r="O257" s="71"/>
      <c r="P257" s="72"/>
      <c r="Q257" s="72"/>
      <c r="R257" s="71"/>
      <c r="X257" s="5" t="str">
        <f t="shared" si="45"/>
        <v>16富山県</v>
      </c>
    </row>
    <row r="258" spans="1:24" x14ac:dyDescent="0.15">
      <c r="A258" s="6">
        <f>A243+1</f>
        <v>17</v>
      </c>
      <c r="B258" s="6"/>
      <c r="C258" s="80">
        <f>A258</f>
        <v>17</v>
      </c>
      <c r="D258" s="80"/>
      <c r="S258" s="1" t="str">
        <f>"（"&amp;F260&amp;"　"&amp;H260&amp;"）"</f>
        <v>（17　石川県）</v>
      </c>
      <c r="X258" s="1" t="str">
        <f>TEXT(F260,"0?")&amp;H260</f>
        <v>17石川県</v>
      </c>
    </row>
    <row r="259" spans="1:24" ht="14.25" thickBot="1" x14ac:dyDescent="0.2">
      <c r="A259" s="6">
        <f t="shared" ref="A259:A272" si="47">A244+1</f>
        <v>17</v>
      </c>
      <c r="B259" s="6"/>
      <c r="C259" s="1" t="s">
        <v>2</v>
      </c>
      <c r="X259" s="1" t="str">
        <f>X258</f>
        <v>17石川県</v>
      </c>
    </row>
    <row r="260" spans="1:24" x14ac:dyDescent="0.15">
      <c r="A260" s="6">
        <f t="shared" si="47"/>
        <v>17</v>
      </c>
      <c r="B260" s="6"/>
      <c r="D260" s="84" t="s">
        <v>3</v>
      </c>
      <c r="E260" s="85"/>
      <c r="F260" s="88">
        <f>A260</f>
        <v>17</v>
      </c>
      <c r="G260" s="89"/>
      <c r="H260" s="89" t="s">
        <v>51</v>
      </c>
      <c r="I260" s="92"/>
      <c r="J260" s="7"/>
      <c r="K260" s="7"/>
      <c r="L260" s="7"/>
      <c r="X260" s="1" t="str">
        <f t="shared" ref="X260:X272" si="48">X259</f>
        <v>17石川県</v>
      </c>
    </row>
    <row r="261" spans="1:24" x14ac:dyDescent="0.15">
      <c r="A261" s="6">
        <f t="shared" si="47"/>
        <v>17</v>
      </c>
      <c r="B261" s="6"/>
      <c r="D261" s="86"/>
      <c r="E261" s="87"/>
      <c r="F261" s="90"/>
      <c r="G261" s="91"/>
      <c r="H261" s="91"/>
      <c r="I261" s="93"/>
      <c r="J261" s="7"/>
      <c r="K261" s="7"/>
      <c r="L261" s="7"/>
      <c r="X261" s="1" t="str">
        <f t="shared" si="48"/>
        <v>17石川県</v>
      </c>
    </row>
    <row r="262" spans="1:24" x14ac:dyDescent="0.15">
      <c r="A262" s="6">
        <f t="shared" si="47"/>
        <v>17</v>
      </c>
      <c r="B262" s="6"/>
      <c r="D262" s="94" t="s">
        <v>5</v>
      </c>
      <c r="E262" s="95"/>
      <c r="F262" s="96">
        <v>113.2526</v>
      </c>
      <c r="G262" s="97"/>
      <c r="H262" s="97"/>
      <c r="I262" s="98"/>
      <c r="J262" s="9"/>
      <c r="K262" s="9"/>
      <c r="L262" s="9"/>
      <c r="N262" s="10"/>
      <c r="X262" s="1" t="str">
        <f t="shared" si="48"/>
        <v>17石川県</v>
      </c>
    </row>
    <row r="263" spans="1:24" ht="14.25" thickBot="1" x14ac:dyDescent="0.2">
      <c r="A263" s="6">
        <f t="shared" si="47"/>
        <v>17</v>
      </c>
      <c r="B263" s="6"/>
      <c r="D263" s="99" t="s">
        <v>6</v>
      </c>
      <c r="E263" s="100"/>
      <c r="F263" s="101">
        <v>4186.0599999999995</v>
      </c>
      <c r="G263" s="102"/>
      <c r="H263" s="102"/>
      <c r="I263" s="103"/>
      <c r="J263" s="11"/>
      <c r="K263" s="11"/>
      <c r="L263" s="11"/>
      <c r="N263" s="12"/>
      <c r="X263" s="1" t="str">
        <f t="shared" si="48"/>
        <v>17石川県</v>
      </c>
    </row>
    <row r="264" spans="1:24" ht="14.25" thickBot="1" x14ac:dyDescent="0.2">
      <c r="A264" s="6">
        <f t="shared" si="47"/>
        <v>17</v>
      </c>
      <c r="B264" s="6"/>
      <c r="C264" s="1" t="s">
        <v>7</v>
      </c>
      <c r="X264" s="1" t="str">
        <f t="shared" si="48"/>
        <v>17石川県</v>
      </c>
    </row>
    <row r="265" spans="1:24" x14ac:dyDescent="0.15">
      <c r="A265" s="6">
        <f t="shared" si="47"/>
        <v>17</v>
      </c>
      <c r="B265" s="6"/>
      <c r="D265" s="14"/>
      <c r="E265" s="15"/>
      <c r="F265" s="104" t="s">
        <v>8</v>
      </c>
      <c r="G265" s="78"/>
      <c r="H265" s="16" t="s">
        <v>9</v>
      </c>
      <c r="I265" s="16" t="s">
        <v>10</v>
      </c>
      <c r="J265" s="16" t="s">
        <v>11</v>
      </c>
      <c r="K265" s="16" t="s">
        <v>12</v>
      </c>
      <c r="L265" s="16" t="s">
        <v>13</v>
      </c>
      <c r="M265" s="77" t="s">
        <v>14</v>
      </c>
      <c r="N265" s="78"/>
      <c r="O265" s="78"/>
      <c r="P265" s="77" t="s">
        <v>15</v>
      </c>
      <c r="Q265" s="78"/>
      <c r="R265" s="79"/>
      <c r="X265" s="1" t="str">
        <f t="shared" si="48"/>
        <v>17石川県</v>
      </c>
    </row>
    <row r="266" spans="1:24" ht="32.25" thickBot="1" x14ac:dyDescent="0.2">
      <c r="A266" s="6">
        <f t="shared" si="47"/>
        <v>17</v>
      </c>
      <c r="B266" s="6"/>
      <c r="D266" s="17"/>
      <c r="E266" s="18"/>
      <c r="F266" s="19" t="s">
        <v>16</v>
      </c>
      <c r="G266" s="20" t="s">
        <v>17</v>
      </c>
      <c r="H266" s="21" t="s">
        <v>18</v>
      </c>
      <c r="I266" s="21" t="s">
        <v>19</v>
      </c>
      <c r="J266" s="21" t="s">
        <v>20</v>
      </c>
      <c r="K266" s="21" t="s">
        <v>21</v>
      </c>
      <c r="L266" s="21" t="s">
        <v>22</v>
      </c>
      <c r="M266" s="22" t="s">
        <v>23</v>
      </c>
      <c r="N266" s="23" t="s">
        <v>24</v>
      </c>
      <c r="O266" s="24" t="s">
        <v>25</v>
      </c>
      <c r="P266" s="25" t="s">
        <v>26</v>
      </c>
      <c r="Q266" s="23" t="s">
        <v>27</v>
      </c>
      <c r="R266" s="26" t="s">
        <v>28</v>
      </c>
      <c r="X266" s="1" t="str">
        <f t="shared" si="48"/>
        <v>17石川県</v>
      </c>
    </row>
    <row r="267" spans="1:24" ht="14.25" thickTop="1" x14ac:dyDescent="0.15">
      <c r="A267" s="6">
        <f t="shared" si="47"/>
        <v>17</v>
      </c>
      <c r="B267" s="6"/>
      <c r="D267" s="27"/>
      <c r="E267" s="28" t="s">
        <v>29</v>
      </c>
      <c r="F267" s="29">
        <f>SUM(F268:F271)</f>
        <v>14368</v>
      </c>
      <c r="G267" s="30">
        <f>IFERROR(F267/Q267,"-")</f>
        <v>1.2074964282712832</v>
      </c>
      <c r="H267" s="31">
        <f t="shared" ref="H267:M267" si="49">SUM(H268:H271)</f>
        <v>14535</v>
      </c>
      <c r="I267" s="31">
        <f t="shared" si="49"/>
        <v>14169</v>
      </c>
      <c r="J267" s="31">
        <f t="shared" si="49"/>
        <v>13519</v>
      </c>
      <c r="K267" s="31">
        <f t="shared" si="49"/>
        <v>13346</v>
      </c>
      <c r="L267" s="31">
        <f t="shared" si="49"/>
        <v>13271</v>
      </c>
      <c r="M267" s="32">
        <f t="shared" si="49"/>
        <v>13054</v>
      </c>
      <c r="N267" s="33">
        <f>IFERROR(M267/F267,"-")</f>
        <v>0.90854677060133626</v>
      </c>
      <c r="O267" s="73">
        <f>M267-F267</f>
        <v>-1314</v>
      </c>
      <c r="P267" s="32">
        <f>SUM(P268:P271)</f>
        <v>13249</v>
      </c>
      <c r="Q267" s="35">
        <f>SUM(Q268:Q271)</f>
        <v>11899</v>
      </c>
      <c r="R267" s="36">
        <f>IFERROR(P267/Q267,"-")</f>
        <v>1.1134549121774939</v>
      </c>
      <c r="X267" s="1" t="str">
        <f t="shared" si="48"/>
        <v>17石川県</v>
      </c>
    </row>
    <row r="268" spans="1:24" x14ac:dyDescent="0.15">
      <c r="A268" s="6">
        <f t="shared" si="47"/>
        <v>17</v>
      </c>
      <c r="B268" s="6"/>
      <c r="D268" s="37"/>
      <c r="E268" s="38" t="s">
        <v>30</v>
      </c>
      <c r="F268" s="39">
        <v>2495</v>
      </c>
      <c r="G268" s="40">
        <f>IFERROR(F268/Q268,"-")</f>
        <v>2.036734693877551</v>
      </c>
      <c r="H268" s="41">
        <v>2493</v>
      </c>
      <c r="I268" s="41">
        <v>2468</v>
      </c>
      <c r="J268" s="41">
        <v>2501</v>
      </c>
      <c r="K268" s="41">
        <v>2515</v>
      </c>
      <c r="L268" s="41">
        <v>2256</v>
      </c>
      <c r="M268" s="42">
        <v>2246</v>
      </c>
      <c r="N268" s="43">
        <f>IFERROR(M268/F268,"-")</f>
        <v>0.90020040080160324</v>
      </c>
      <c r="O268" s="74">
        <f>M268-F268</f>
        <v>-249</v>
      </c>
      <c r="P268" s="42">
        <v>2387</v>
      </c>
      <c r="Q268" s="45">
        <v>1225</v>
      </c>
      <c r="R268" s="46">
        <f>IFERROR(P268/Q268,"-")</f>
        <v>1.9485714285714286</v>
      </c>
      <c r="X268" s="1" t="str">
        <f t="shared" si="48"/>
        <v>17石川県</v>
      </c>
    </row>
    <row r="269" spans="1:24" x14ac:dyDescent="0.15">
      <c r="A269" s="6">
        <f t="shared" si="47"/>
        <v>17</v>
      </c>
      <c r="B269" s="6"/>
      <c r="D269" s="37"/>
      <c r="E269" s="47" t="s">
        <v>31</v>
      </c>
      <c r="F269" s="48">
        <v>6075</v>
      </c>
      <c r="G269" s="49">
        <f>IFERROR(F269/Q269,"-")</f>
        <v>1.5458015267175573</v>
      </c>
      <c r="H269" s="50">
        <v>5504</v>
      </c>
      <c r="I269" s="50">
        <v>5274</v>
      </c>
      <c r="J269" s="50">
        <v>5070</v>
      </c>
      <c r="K269" s="50">
        <v>4959</v>
      </c>
      <c r="L269" s="50">
        <v>5104</v>
      </c>
      <c r="M269" s="51">
        <v>4981</v>
      </c>
      <c r="N269" s="52">
        <f>IFERROR(M269/F269,"-")</f>
        <v>0.819917695473251</v>
      </c>
      <c r="O269" s="75">
        <f>M269-F269</f>
        <v>-1094</v>
      </c>
      <c r="P269" s="51">
        <v>4852</v>
      </c>
      <c r="Q269" s="54">
        <v>3930</v>
      </c>
      <c r="R269" s="55">
        <f>IFERROR(P269/Q269,"-")</f>
        <v>1.2346055979643766</v>
      </c>
      <c r="X269" s="1" t="str">
        <f t="shared" si="48"/>
        <v>17石川県</v>
      </c>
    </row>
    <row r="270" spans="1:24" x14ac:dyDescent="0.15">
      <c r="A270" s="6">
        <f t="shared" si="47"/>
        <v>17</v>
      </c>
      <c r="B270" s="6"/>
      <c r="D270" s="37"/>
      <c r="E270" s="47" t="s">
        <v>32</v>
      </c>
      <c r="F270" s="48">
        <v>1300</v>
      </c>
      <c r="G270" s="49">
        <f>IFERROR(F270/Q270,"-")</f>
        <v>0.35192203573362207</v>
      </c>
      <c r="H270" s="50">
        <v>1836</v>
      </c>
      <c r="I270" s="50">
        <v>2015</v>
      </c>
      <c r="J270" s="50">
        <v>2137</v>
      </c>
      <c r="K270" s="50">
        <v>2162</v>
      </c>
      <c r="L270" s="50">
        <v>2279</v>
      </c>
      <c r="M270" s="51">
        <v>2323</v>
      </c>
      <c r="N270" s="52">
        <f>IFERROR(M270/F270,"-")</f>
        <v>1.7869230769230768</v>
      </c>
      <c r="O270" s="75">
        <f>M270-F270</f>
        <v>1023</v>
      </c>
      <c r="P270" s="51">
        <v>2346</v>
      </c>
      <c r="Q270" s="54">
        <v>3694</v>
      </c>
      <c r="R270" s="55">
        <f>IFERROR(P270/Q270,"-")</f>
        <v>0.63508391987005952</v>
      </c>
      <c r="X270" s="1" t="str">
        <f t="shared" si="48"/>
        <v>17石川県</v>
      </c>
    </row>
    <row r="271" spans="1:24" ht="14.25" thickBot="1" x14ac:dyDescent="0.2">
      <c r="A271" s="6">
        <f t="shared" si="47"/>
        <v>17</v>
      </c>
      <c r="B271" s="6"/>
      <c r="D271" s="56"/>
      <c r="E271" s="57" t="s">
        <v>33</v>
      </c>
      <c r="F271" s="58">
        <v>4498</v>
      </c>
      <c r="G271" s="59">
        <f>IFERROR(F271/Q271,"-")</f>
        <v>1.4747540983606557</v>
      </c>
      <c r="H271" s="60">
        <v>4702</v>
      </c>
      <c r="I271" s="60">
        <v>4412</v>
      </c>
      <c r="J271" s="60">
        <v>3811</v>
      </c>
      <c r="K271" s="60">
        <v>3710</v>
      </c>
      <c r="L271" s="60">
        <v>3632</v>
      </c>
      <c r="M271" s="61">
        <v>3504</v>
      </c>
      <c r="N271" s="62">
        <f>IFERROR(M271/F271,"-")</f>
        <v>0.77901289461983103</v>
      </c>
      <c r="O271" s="76">
        <f>M271-F271</f>
        <v>-994</v>
      </c>
      <c r="P271" s="61">
        <v>3664</v>
      </c>
      <c r="Q271" s="64">
        <v>3050</v>
      </c>
      <c r="R271" s="65">
        <f>IFERROR(P271/Q271,"-")</f>
        <v>1.201311475409836</v>
      </c>
      <c r="X271" s="1" t="str">
        <f t="shared" si="48"/>
        <v>17石川県</v>
      </c>
    </row>
    <row r="272" spans="1:24" s="5" customFormat="1" x14ac:dyDescent="0.15">
      <c r="A272" s="66">
        <f t="shared" si="47"/>
        <v>17</v>
      </c>
      <c r="B272" s="66"/>
      <c r="D272" s="67"/>
      <c r="E272" s="68" t="s">
        <v>34</v>
      </c>
      <c r="F272" s="69">
        <v>0.92052980132450335</v>
      </c>
      <c r="G272" s="70"/>
      <c r="H272" s="69">
        <v>1</v>
      </c>
      <c r="I272" s="69">
        <v>0.98581560283687941</v>
      </c>
      <c r="J272" s="69">
        <v>1</v>
      </c>
      <c r="K272" s="69">
        <v>0.98518518518518516</v>
      </c>
      <c r="L272" s="69">
        <v>0.99242424242424243</v>
      </c>
      <c r="M272" s="69">
        <v>1</v>
      </c>
      <c r="N272" s="71"/>
      <c r="O272" s="71"/>
      <c r="P272" s="72"/>
      <c r="Q272" s="72"/>
      <c r="R272" s="71"/>
      <c r="X272" s="5" t="str">
        <f t="shared" si="48"/>
        <v>17石川県</v>
      </c>
    </row>
    <row r="273" spans="1:24" x14ac:dyDescent="0.15">
      <c r="A273" s="6">
        <f>A258+1</f>
        <v>18</v>
      </c>
      <c r="B273" s="6"/>
      <c r="C273" s="80">
        <f>A273</f>
        <v>18</v>
      </c>
      <c r="D273" s="80"/>
      <c r="S273" s="1" t="str">
        <f>"（"&amp;F275&amp;"　"&amp;H275&amp;"）"</f>
        <v>（18　福井県）</v>
      </c>
      <c r="X273" s="1" t="str">
        <f>TEXT(F275,"0?")&amp;H275</f>
        <v>18福井県</v>
      </c>
    </row>
    <row r="274" spans="1:24" ht="14.25" thickBot="1" x14ac:dyDescent="0.2">
      <c r="A274" s="6">
        <f t="shared" ref="A274:A287" si="50">A259+1</f>
        <v>18</v>
      </c>
      <c r="B274" s="6"/>
      <c r="C274" s="1" t="s">
        <v>2</v>
      </c>
      <c r="X274" s="1" t="str">
        <f>X273</f>
        <v>18福井県</v>
      </c>
    </row>
    <row r="275" spans="1:24" x14ac:dyDescent="0.15">
      <c r="A275" s="6">
        <f t="shared" si="50"/>
        <v>18</v>
      </c>
      <c r="B275" s="6"/>
      <c r="D275" s="84" t="s">
        <v>3</v>
      </c>
      <c r="E275" s="85"/>
      <c r="F275" s="88">
        <f>A275</f>
        <v>18</v>
      </c>
      <c r="G275" s="89"/>
      <c r="H275" s="89" t="s">
        <v>52</v>
      </c>
      <c r="I275" s="92"/>
      <c r="J275" s="7"/>
      <c r="K275" s="7"/>
      <c r="L275" s="7"/>
      <c r="X275" s="1" t="str">
        <f t="shared" ref="X275:X287" si="51">X274</f>
        <v>18福井県</v>
      </c>
    </row>
    <row r="276" spans="1:24" x14ac:dyDescent="0.15">
      <c r="A276" s="6">
        <f t="shared" si="50"/>
        <v>18</v>
      </c>
      <c r="B276" s="6"/>
      <c r="D276" s="86"/>
      <c r="E276" s="87"/>
      <c r="F276" s="90"/>
      <c r="G276" s="91"/>
      <c r="H276" s="91"/>
      <c r="I276" s="93"/>
      <c r="J276" s="7"/>
      <c r="K276" s="7"/>
      <c r="L276" s="7"/>
      <c r="X276" s="1" t="str">
        <f t="shared" si="51"/>
        <v>18福井県</v>
      </c>
    </row>
    <row r="277" spans="1:24" x14ac:dyDescent="0.15">
      <c r="A277" s="6">
        <f t="shared" si="50"/>
        <v>18</v>
      </c>
      <c r="B277" s="6"/>
      <c r="D277" s="94" t="s">
        <v>5</v>
      </c>
      <c r="E277" s="95"/>
      <c r="F277" s="96">
        <v>76.686300000000003</v>
      </c>
      <c r="G277" s="97"/>
      <c r="H277" s="97"/>
      <c r="I277" s="98"/>
      <c r="J277" s="9"/>
      <c r="K277" s="9"/>
      <c r="L277" s="9"/>
      <c r="N277" s="10"/>
      <c r="X277" s="1" t="str">
        <f t="shared" si="51"/>
        <v>18福井県</v>
      </c>
    </row>
    <row r="278" spans="1:24" ht="14.25" thickBot="1" x14ac:dyDescent="0.2">
      <c r="A278" s="6">
        <f t="shared" si="50"/>
        <v>18</v>
      </c>
      <c r="B278" s="6"/>
      <c r="D278" s="99" t="s">
        <v>6</v>
      </c>
      <c r="E278" s="100"/>
      <c r="F278" s="101">
        <v>4190.53</v>
      </c>
      <c r="G278" s="102"/>
      <c r="H278" s="102"/>
      <c r="I278" s="103"/>
      <c r="J278" s="11"/>
      <c r="K278" s="11"/>
      <c r="L278" s="11"/>
      <c r="N278" s="12"/>
      <c r="X278" s="1" t="str">
        <f t="shared" si="51"/>
        <v>18福井県</v>
      </c>
    </row>
    <row r="279" spans="1:24" ht="14.25" thickBot="1" x14ac:dyDescent="0.2">
      <c r="A279" s="6">
        <f t="shared" si="50"/>
        <v>18</v>
      </c>
      <c r="B279" s="6"/>
      <c r="C279" s="1" t="s">
        <v>7</v>
      </c>
      <c r="X279" s="1" t="str">
        <f t="shared" si="51"/>
        <v>18福井県</v>
      </c>
    </row>
    <row r="280" spans="1:24" x14ac:dyDescent="0.15">
      <c r="A280" s="6">
        <f t="shared" si="50"/>
        <v>18</v>
      </c>
      <c r="B280" s="6"/>
      <c r="D280" s="14"/>
      <c r="E280" s="15"/>
      <c r="F280" s="104" t="s">
        <v>8</v>
      </c>
      <c r="G280" s="78"/>
      <c r="H280" s="16" t="s">
        <v>9</v>
      </c>
      <c r="I280" s="16" t="s">
        <v>10</v>
      </c>
      <c r="J280" s="16" t="s">
        <v>11</v>
      </c>
      <c r="K280" s="16" t="s">
        <v>12</v>
      </c>
      <c r="L280" s="16" t="s">
        <v>13</v>
      </c>
      <c r="M280" s="77" t="s">
        <v>14</v>
      </c>
      <c r="N280" s="78"/>
      <c r="O280" s="78"/>
      <c r="P280" s="77" t="s">
        <v>15</v>
      </c>
      <c r="Q280" s="78"/>
      <c r="R280" s="79"/>
      <c r="X280" s="1" t="str">
        <f t="shared" si="51"/>
        <v>18福井県</v>
      </c>
    </row>
    <row r="281" spans="1:24" ht="32.25" thickBot="1" x14ac:dyDescent="0.2">
      <c r="A281" s="6">
        <f t="shared" si="50"/>
        <v>18</v>
      </c>
      <c r="B281" s="6"/>
      <c r="D281" s="17"/>
      <c r="E281" s="18"/>
      <c r="F281" s="19" t="s">
        <v>16</v>
      </c>
      <c r="G281" s="20" t="s">
        <v>17</v>
      </c>
      <c r="H281" s="21" t="s">
        <v>18</v>
      </c>
      <c r="I281" s="21" t="s">
        <v>19</v>
      </c>
      <c r="J281" s="21" t="s">
        <v>20</v>
      </c>
      <c r="K281" s="21" t="s">
        <v>21</v>
      </c>
      <c r="L281" s="21" t="s">
        <v>22</v>
      </c>
      <c r="M281" s="22" t="s">
        <v>23</v>
      </c>
      <c r="N281" s="23" t="s">
        <v>24</v>
      </c>
      <c r="O281" s="24" t="s">
        <v>25</v>
      </c>
      <c r="P281" s="25" t="s">
        <v>26</v>
      </c>
      <c r="Q281" s="23" t="s">
        <v>27</v>
      </c>
      <c r="R281" s="26" t="s">
        <v>28</v>
      </c>
      <c r="X281" s="1" t="str">
        <f t="shared" si="51"/>
        <v>18福井県</v>
      </c>
    </row>
    <row r="282" spans="1:24" ht="14.25" thickTop="1" x14ac:dyDescent="0.15">
      <c r="A282" s="6">
        <f t="shared" si="50"/>
        <v>18</v>
      </c>
      <c r="B282" s="6"/>
      <c r="D282" s="27"/>
      <c r="E282" s="28" t="s">
        <v>29</v>
      </c>
      <c r="F282" s="29">
        <f>SUM(F283:F286)</f>
        <v>9388</v>
      </c>
      <c r="G282" s="30">
        <f>IFERROR(F282/Q282,"-")</f>
        <v>1.2367277038598341</v>
      </c>
      <c r="H282" s="31">
        <f t="shared" ref="H282:M282" si="52">SUM(H283:H286)</f>
        <v>9066</v>
      </c>
      <c r="I282" s="31">
        <f t="shared" si="52"/>
        <v>8882</v>
      </c>
      <c r="J282" s="31">
        <f t="shared" si="52"/>
        <v>8736</v>
      </c>
      <c r="K282" s="31">
        <f t="shared" si="52"/>
        <v>8699</v>
      </c>
      <c r="L282" s="31">
        <f t="shared" si="52"/>
        <v>8546</v>
      </c>
      <c r="M282" s="32">
        <f t="shared" si="52"/>
        <v>8396</v>
      </c>
      <c r="N282" s="33">
        <f>IFERROR(M282/F282,"-")</f>
        <v>0.89433319130805289</v>
      </c>
      <c r="O282" s="73">
        <f>M282-F282</f>
        <v>-992</v>
      </c>
      <c r="P282" s="32">
        <f>SUM(P283:P286)</f>
        <v>8324</v>
      </c>
      <c r="Q282" s="35">
        <f>SUM(Q283:Q286)</f>
        <v>7591</v>
      </c>
      <c r="R282" s="36">
        <f>IFERROR(P282/Q282,"-")</f>
        <v>1.0965617178237386</v>
      </c>
      <c r="X282" s="1" t="str">
        <f t="shared" si="51"/>
        <v>18福井県</v>
      </c>
    </row>
    <row r="283" spans="1:24" x14ac:dyDescent="0.15">
      <c r="A283" s="6">
        <f t="shared" si="50"/>
        <v>18</v>
      </c>
      <c r="B283" s="6"/>
      <c r="D283" s="37"/>
      <c r="E283" s="38" t="s">
        <v>30</v>
      </c>
      <c r="F283" s="39">
        <v>1388</v>
      </c>
      <c r="G283" s="40">
        <f>IFERROR(F283/Q283,"-")</f>
        <v>1.8884353741496598</v>
      </c>
      <c r="H283" s="41">
        <v>1204</v>
      </c>
      <c r="I283" s="41">
        <v>1243</v>
      </c>
      <c r="J283" s="41">
        <v>926</v>
      </c>
      <c r="K283" s="41">
        <v>926</v>
      </c>
      <c r="L283" s="41">
        <v>934</v>
      </c>
      <c r="M283" s="42">
        <v>902</v>
      </c>
      <c r="N283" s="43">
        <f>IFERROR(M283/F283,"-")</f>
        <v>0.64985590778097979</v>
      </c>
      <c r="O283" s="74">
        <f>M283-F283</f>
        <v>-486</v>
      </c>
      <c r="P283" s="42">
        <v>936</v>
      </c>
      <c r="Q283" s="45">
        <v>735</v>
      </c>
      <c r="R283" s="46">
        <f>IFERROR(P283/Q283,"-")</f>
        <v>1.273469387755102</v>
      </c>
      <c r="X283" s="1" t="str">
        <f t="shared" si="51"/>
        <v>18福井県</v>
      </c>
    </row>
    <row r="284" spans="1:24" x14ac:dyDescent="0.15">
      <c r="A284" s="6">
        <f t="shared" si="50"/>
        <v>18</v>
      </c>
      <c r="B284" s="6"/>
      <c r="D284" s="37"/>
      <c r="E284" s="47" t="s">
        <v>31</v>
      </c>
      <c r="F284" s="48">
        <v>4382</v>
      </c>
      <c r="G284" s="49">
        <f>IFERROR(F284/Q284,"-")</f>
        <v>1.701086956521739</v>
      </c>
      <c r="H284" s="50">
        <v>4049</v>
      </c>
      <c r="I284" s="50">
        <v>3844</v>
      </c>
      <c r="J284" s="50">
        <v>4141</v>
      </c>
      <c r="K284" s="50">
        <v>3970</v>
      </c>
      <c r="L284" s="50">
        <v>3787</v>
      </c>
      <c r="M284" s="51">
        <v>3649</v>
      </c>
      <c r="N284" s="52">
        <f>IFERROR(M284/F284,"-")</f>
        <v>0.83272478320401644</v>
      </c>
      <c r="O284" s="75">
        <f>M284-F284</f>
        <v>-733</v>
      </c>
      <c r="P284" s="51">
        <v>3556</v>
      </c>
      <c r="Q284" s="54">
        <v>2576</v>
      </c>
      <c r="R284" s="55">
        <f>IFERROR(P284/Q284,"-")</f>
        <v>1.3804347826086956</v>
      </c>
      <c r="X284" s="1" t="str">
        <f t="shared" si="51"/>
        <v>18福井県</v>
      </c>
    </row>
    <row r="285" spans="1:24" x14ac:dyDescent="0.15">
      <c r="A285" s="6">
        <f t="shared" si="50"/>
        <v>18</v>
      </c>
      <c r="B285" s="6"/>
      <c r="D285" s="37"/>
      <c r="E285" s="47" t="s">
        <v>32</v>
      </c>
      <c r="F285" s="48">
        <v>1032</v>
      </c>
      <c r="G285" s="49">
        <f>IFERROR(F285/Q285,"-")</f>
        <v>0.39002267573696148</v>
      </c>
      <c r="H285" s="50">
        <v>1540</v>
      </c>
      <c r="I285" s="50">
        <v>1754</v>
      </c>
      <c r="J285" s="50">
        <v>1682</v>
      </c>
      <c r="K285" s="50">
        <v>1688</v>
      </c>
      <c r="L285" s="50">
        <v>1896</v>
      </c>
      <c r="M285" s="51">
        <v>1890</v>
      </c>
      <c r="N285" s="52">
        <f>IFERROR(M285/F285,"-")</f>
        <v>1.8313953488372092</v>
      </c>
      <c r="O285" s="75">
        <f>M285-F285</f>
        <v>858</v>
      </c>
      <c r="P285" s="51">
        <v>1977</v>
      </c>
      <c r="Q285" s="54">
        <v>2646</v>
      </c>
      <c r="R285" s="55">
        <f>IFERROR(P285/Q285,"-")</f>
        <v>0.74716553287981857</v>
      </c>
      <c r="X285" s="1" t="str">
        <f t="shared" si="51"/>
        <v>18福井県</v>
      </c>
    </row>
    <row r="286" spans="1:24" ht="14.25" thickBot="1" x14ac:dyDescent="0.2">
      <c r="A286" s="6">
        <f t="shared" si="50"/>
        <v>18</v>
      </c>
      <c r="B286" s="6"/>
      <c r="D286" s="56"/>
      <c r="E286" s="57" t="s">
        <v>33</v>
      </c>
      <c r="F286" s="58">
        <v>2586</v>
      </c>
      <c r="G286" s="59">
        <f>IFERROR(F286/Q286,"-")</f>
        <v>1.5826193390452876</v>
      </c>
      <c r="H286" s="60">
        <v>2273</v>
      </c>
      <c r="I286" s="60">
        <v>2041</v>
      </c>
      <c r="J286" s="60">
        <v>1987</v>
      </c>
      <c r="K286" s="60">
        <v>2115</v>
      </c>
      <c r="L286" s="60">
        <v>1929</v>
      </c>
      <c r="M286" s="61">
        <v>1955</v>
      </c>
      <c r="N286" s="62">
        <f>IFERROR(M286/F286,"-")</f>
        <v>0.75599381283836042</v>
      </c>
      <c r="O286" s="76">
        <f>M286-F286</f>
        <v>-631</v>
      </c>
      <c r="P286" s="61">
        <v>1855</v>
      </c>
      <c r="Q286" s="64">
        <v>1634</v>
      </c>
      <c r="R286" s="65">
        <f>IFERROR(P286/Q286,"-")</f>
        <v>1.135250917992656</v>
      </c>
      <c r="X286" s="1" t="str">
        <f t="shared" si="51"/>
        <v>18福井県</v>
      </c>
    </row>
    <row r="287" spans="1:24" s="5" customFormat="1" x14ac:dyDescent="0.15">
      <c r="A287" s="66">
        <f t="shared" si="50"/>
        <v>18</v>
      </c>
      <c r="B287" s="66"/>
      <c r="D287" s="67"/>
      <c r="E287" s="68" t="s">
        <v>34</v>
      </c>
      <c r="F287" s="69">
        <v>0.95419847328244278</v>
      </c>
      <c r="G287" s="70"/>
      <c r="H287" s="69">
        <v>1</v>
      </c>
      <c r="I287" s="69">
        <v>1</v>
      </c>
      <c r="J287" s="69">
        <v>1</v>
      </c>
      <c r="K287" s="69">
        <v>0.98198198198198194</v>
      </c>
      <c r="L287" s="69">
        <v>0.9907407407407407</v>
      </c>
      <c r="M287" s="69">
        <v>1</v>
      </c>
      <c r="N287" s="71"/>
      <c r="O287" s="71"/>
      <c r="P287" s="72"/>
      <c r="Q287" s="72"/>
      <c r="R287" s="71"/>
      <c r="X287" s="5" t="str">
        <f t="shared" si="51"/>
        <v>18福井県</v>
      </c>
    </row>
    <row r="288" spans="1:24" x14ac:dyDescent="0.15">
      <c r="A288" s="6">
        <f>A273+1</f>
        <v>19</v>
      </c>
      <c r="B288" s="6"/>
      <c r="C288" s="80">
        <f>A288</f>
        <v>19</v>
      </c>
      <c r="D288" s="80"/>
      <c r="S288" s="1" t="str">
        <f>"（"&amp;F290&amp;"　"&amp;H290&amp;"）"</f>
        <v>（19　山梨県）</v>
      </c>
      <c r="X288" s="1" t="str">
        <f>TEXT(F290,"0?")&amp;H290</f>
        <v>19山梨県</v>
      </c>
    </row>
    <row r="289" spans="1:24" ht="14.25" thickBot="1" x14ac:dyDescent="0.2">
      <c r="A289" s="6">
        <f t="shared" ref="A289:A302" si="53">A274+1</f>
        <v>19</v>
      </c>
      <c r="B289" s="6"/>
      <c r="C289" s="1" t="s">
        <v>2</v>
      </c>
      <c r="X289" s="1" t="str">
        <f>X288</f>
        <v>19山梨県</v>
      </c>
    </row>
    <row r="290" spans="1:24" x14ac:dyDescent="0.15">
      <c r="A290" s="6">
        <f t="shared" si="53"/>
        <v>19</v>
      </c>
      <c r="B290" s="6"/>
      <c r="D290" s="84" t="s">
        <v>3</v>
      </c>
      <c r="E290" s="85"/>
      <c r="F290" s="88">
        <f>A290</f>
        <v>19</v>
      </c>
      <c r="G290" s="89"/>
      <c r="H290" s="89" t="s">
        <v>53</v>
      </c>
      <c r="I290" s="92"/>
      <c r="J290" s="7"/>
      <c r="K290" s="7"/>
      <c r="L290" s="7"/>
      <c r="X290" s="1" t="str">
        <f t="shared" ref="X290:X302" si="54">X289</f>
        <v>19山梨県</v>
      </c>
    </row>
    <row r="291" spans="1:24" x14ac:dyDescent="0.15">
      <c r="A291" s="6">
        <f t="shared" si="53"/>
        <v>19</v>
      </c>
      <c r="B291" s="6"/>
      <c r="D291" s="86"/>
      <c r="E291" s="87"/>
      <c r="F291" s="90"/>
      <c r="G291" s="91"/>
      <c r="H291" s="91"/>
      <c r="I291" s="93"/>
      <c r="J291" s="7"/>
      <c r="K291" s="7"/>
      <c r="L291" s="7"/>
      <c r="X291" s="1" t="str">
        <f t="shared" si="54"/>
        <v>19山梨県</v>
      </c>
    </row>
    <row r="292" spans="1:24" x14ac:dyDescent="0.15">
      <c r="A292" s="6">
        <f t="shared" si="53"/>
        <v>19</v>
      </c>
      <c r="B292" s="6"/>
      <c r="D292" s="94" t="s">
        <v>5</v>
      </c>
      <c r="E292" s="95"/>
      <c r="F292" s="96">
        <v>80.997399999999999</v>
      </c>
      <c r="G292" s="97"/>
      <c r="H292" s="97"/>
      <c r="I292" s="98"/>
      <c r="J292" s="9"/>
      <c r="K292" s="9"/>
      <c r="L292" s="9"/>
      <c r="N292" s="10"/>
      <c r="X292" s="1" t="str">
        <f t="shared" si="54"/>
        <v>19山梨県</v>
      </c>
    </row>
    <row r="293" spans="1:24" ht="14.25" thickBot="1" x14ac:dyDescent="0.2">
      <c r="A293" s="6">
        <f t="shared" si="53"/>
        <v>19</v>
      </c>
      <c r="B293" s="6"/>
      <c r="D293" s="99" t="s">
        <v>6</v>
      </c>
      <c r="E293" s="100"/>
      <c r="F293" s="101">
        <v>4460.57</v>
      </c>
      <c r="G293" s="102"/>
      <c r="H293" s="102"/>
      <c r="I293" s="103"/>
      <c r="J293" s="11"/>
      <c r="K293" s="11"/>
      <c r="L293" s="11"/>
      <c r="N293" s="12"/>
      <c r="X293" s="1" t="str">
        <f t="shared" si="54"/>
        <v>19山梨県</v>
      </c>
    </row>
    <row r="294" spans="1:24" ht="14.25" thickBot="1" x14ac:dyDescent="0.2">
      <c r="A294" s="6">
        <f t="shared" si="53"/>
        <v>19</v>
      </c>
      <c r="B294" s="6"/>
      <c r="C294" s="1" t="s">
        <v>7</v>
      </c>
      <c r="X294" s="1" t="str">
        <f t="shared" si="54"/>
        <v>19山梨県</v>
      </c>
    </row>
    <row r="295" spans="1:24" x14ac:dyDescent="0.15">
      <c r="A295" s="6">
        <f t="shared" si="53"/>
        <v>19</v>
      </c>
      <c r="B295" s="6"/>
      <c r="D295" s="14"/>
      <c r="E295" s="15"/>
      <c r="F295" s="104" t="s">
        <v>8</v>
      </c>
      <c r="G295" s="78"/>
      <c r="H295" s="16" t="s">
        <v>9</v>
      </c>
      <c r="I295" s="16" t="s">
        <v>10</v>
      </c>
      <c r="J295" s="16" t="s">
        <v>11</v>
      </c>
      <c r="K295" s="16" t="s">
        <v>12</v>
      </c>
      <c r="L295" s="16" t="s">
        <v>13</v>
      </c>
      <c r="M295" s="77" t="s">
        <v>14</v>
      </c>
      <c r="N295" s="78"/>
      <c r="O295" s="78"/>
      <c r="P295" s="77" t="s">
        <v>15</v>
      </c>
      <c r="Q295" s="78"/>
      <c r="R295" s="79"/>
      <c r="X295" s="1" t="str">
        <f t="shared" si="54"/>
        <v>19山梨県</v>
      </c>
    </row>
    <row r="296" spans="1:24" ht="32.25" thickBot="1" x14ac:dyDescent="0.2">
      <c r="A296" s="6">
        <f t="shared" si="53"/>
        <v>19</v>
      </c>
      <c r="B296" s="6"/>
      <c r="D296" s="17"/>
      <c r="E296" s="18"/>
      <c r="F296" s="19" t="s">
        <v>16</v>
      </c>
      <c r="G296" s="20" t="s">
        <v>17</v>
      </c>
      <c r="H296" s="21" t="s">
        <v>18</v>
      </c>
      <c r="I296" s="21" t="s">
        <v>19</v>
      </c>
      <c r="J296" s="21" t="s">
        <v>20</v>
      </c>
      <c r="K296" s="21" t="s">
        <v>21</v>
      </c>
      <c r="L296" s="21" t="s">
        <v>22</v>
      </c>
      <c r="M296" s="22" t="s">
        <v>23</v>
      </c>
      <c r="N296" s="23" t="s">
        <v>24</v>
      </c>
      <c r="O296" s="24" t="s">
        <v>25</v>
      </c>
      <c r="P296" s="25" t="s">
        <v>26</v>
      </c>
      <c r="Q296" s="23" t="s">
        <v>27</v>
      </c>
      <c r="R296" s="26" t="s">
        <v>28</v>
      </c>
      <c r="X296" s="1" t="str">
        <f t="shared" si="54"/>
        <v>19山梨県</v>
      </c>
    </row>
    <row r="297" spans="1:24" ht="14.25" thickTop="1" x14ac:dyDescent="0.15">
      <c r="A297" s="6">
        <f t="shared" si="53"/>
        <v>19</v>
      </c>
      <c r="B297" s="6"/>
      <c r="D297" s="27"/>
      <c r="E297" s="28" t="s">
        <v>29</v>
      </c>
      <c r="F297" s="29">
        <f>SUM(F298:F301)</f>
        <v>8539</v>
      </c>
      <c r="G297" s="30">
        <f>IFERROR(F297/Q297,"-")</f>
        <v>1.2359241568968014</v>
      </c>
      <c r="H297" s="31">
        <f t="shared" ref="H297:M297" si="55">SUM(H298:H301)</f>
        <v>8502</v>
      </c>
      <c r="I297" s="31">
        <f t="shared" si="55"/>
        <v>8467</v>
      </c>
      <c r="J297" s="31">
        <f t="shared" si="55"/>
        <v>8415</v>
      </c>
      <c r="K297" s="31">
        <f t="shared" si="55"/>
        <v>8377</v>
      </c>
      <c r="L297" s="31">
        <f t="shared" si="55"/>
        <v>8481</v>
      </c>
      <c r="M297" s="32">
        <f t="shared" si="55"/>
        <v>8367</v>
      </c>
      <c r="N297" s="33">
        <f>IFERROR(M297/F297,"-")</f>
        <v>0.97985712612718112</v>
      </c>
      <c r="O297" s="73">
        <f>M297-F297</f>
        <v>-172</v>
      </c>
      <c r="P297" s="32">
        <f>SUM(P298:P301)</f>
        <v>8172</v>
      </c>
      <c r="Q297" s="35">
        <f>SUM(Q298:Q301)</f>
        <v>6909</v>
      </c>
      <c r="R297" s="36">
        <f>IFERROR(P297/Q297,"-")</f>
        <v>1.1828050369083805</v>
      </c>
      <c r="X297" s="1" t="str">
        <f t="shared" si="54"/>
        <v>19山梨県</v>
      </c>
    </row>
    <row r="298" spans="1:24" x14ac:dyDescent="0.15">
      <c r="A298" s="6">
        <f t="shared" si="53"/>
        <v>19</v>
      </c>
      <c r="B298" s="6"/>
      <c r="D298" s="37"/>
      <c r="E298" s="38" t="s">
        <v>30</v>
      </c>
      <c r="F298" s="39">
        <v>1182</v>
      </c>
      <c r="G298" s="40">
        <f>IFERROR(F298/Q298,"-")</f>
        <v>2.2093457943925232</v>
      </c>
      <c r="H298" s="41">
        <v>1149</v>
      </c>
      <c r="I298" s="41">
        <v>1221</v>
      </c>
      <c r="J298" s="41">
        <v>980</v>
      </c>
      <c r="K298" s="41">
        <v>920</v>
      </c>
      <c r="L298" s="41">
        <v>762</v>
      </c>
      <c r="M298" s="42">
        <v>724</v>
      </c>
      <c r="N298" s="43">
        <f>IFERROR(M298/F298,"-")</f>
        <v>0.61252115059221657</v>
      </c>
      <c r="O298" s="74">
        <f>M298-F298</f>
        <v>-458</v>
      </c>
      <c r="P298" s="42">
        <v>777</v>
      </c>
      <c r="Q298" s="45">
        <v>535</v>
      </c>
      <c r="R298" s="46">
        <f>IFERROR(P298/Q298,"-")</f>
        <v>1.4523364485981309</v>
      </c>
      <c r="X298" s="1" t="str">
        <f t="shared" si="54"/>
        <v>19山梨県</v>
      </c>
    </row>
    <row r="299" spans="1:24" x14ac:dyDescent="0.15">
      <c r="A299" s="6">
        <f t="shared" si="53"/>
        <v>19</v>
      </c>
      <c r="B299" s="6"/>
      <c r="D299" s="37"/>
      <c r="E299" s="47" t="s">
        <v>31</v>
      </c>
      <c r="F299" s="48">
        <v>3848</v>
      </c>
      <c r="G299" s="49">
        <f>IFERROR(F299/Q299,"-")</f>
        <v>1.8974358974358974</v>
      </c>
      <c r="H299" s="50">
        <v>3739</v>
      </c>
      <c r="I299" s="50">
        <v>3381</v>
      </c>
      <c r="J299" s="50">
        <v>3307</v>
      </c>
      <c r="K299" s="50">
        <v>3432</v>
      </c>
      <c r="L299" s="50">
        <v>3423</v>
      </c>
      <c r="M299" s="51">
        <v>3583</v>
      </c>
      <c r="N299" s="52">
        <f>IFERROR(M299/F299,"-")</f>
        <v>0.93113305613305608</v>
      </c>
      <c r="O299" s="75">
        <f>M299-F299</f>
        <v>-265</v>
      </c>
      <c r="P299" s="51">
        <v>3473</v>
      </c>
      <c r="Q299" s="54">
        <v>2028</v>
      </c>
      <c r="R299" s="55">
        <f>IFERROR(P299/Q299,"-")</f>
        <v>1.7125246548323472</v>
      </c>
      <c r="X299" s="1" t="str">
        <f t="shared" si="54"/>
        <v>19山梨県</v>
      </c>
    </row>
    <row r="300" spans="1:24" x14ac:dyDescent="0.15">
      <c r="A300" s="6">
        <f t="shared" si="53"/>
        <v>19</v>
      </c>
      <c r="B300" s="6"/>
      <c r="D300" s="37"/>
      <c r="E300" s="47" t="s">
        <v>32</v>
      </c>
      <c r="F300" s="48">
        <v>1210</v>
      </c>
      <c r="G300" s="49">
        <f>IFERROR(F300/Q300,"-")</f>
        <v>0.47155105222135618</v>
      </c>
      <c r="H300" s="50">
        <v>1369</v>
      </c>
      <c r="I300" s="50">
        <v>1978</v>
      </c>
      <c r="J300" s="50">
        <v>2052</v>
      </c>
      <c r="K300" s="50">
        <v>1946</v>
      </c>
      <c r="L300" s="50">
        <v>2133</v>
      </c>
      <c r="M300" s="51">
        <v>1970</v>
      </c>
      <c r="N300" s="52">
        <f>IFERROR(M300/F300,"-")</f>
        <v>1.6280991735537189</v>
      </c>
      <c r="O300" s="75">
        <f>M300-F300</f>
        <v>760</v>
      </c>
      <c r="P300" s="51">
        <v>1878</v>
      </c>
      <c r="Q300" s="54">
        <v>2566</v>
      </c>
      <c r="R300" s="55">
        <f>IFERROR(P300/Q300,"-")</f>
        <v>0.73187840997661735</v>
      </c>
      <c r="X300" s="1" t="str">
        <f t="shared" si="54"/>
        <v>19山梨県</v>
      </c>
    </row>
    <row r="301" spans="1:24" ht="14.25" thickBot="1" x14ac:dyDescent="0.2">
      <c r="A301" s="6">
        <f t="shared" si="53"/>
        <v>19</v>
      </c>
      <c r="B301" s="6"/>
      <c r="D301" s="56"/>
      <c r="E301" s="57" t="s">
        <v>33</v>
      </c>
      <c r="F301" s="58">
        <v>2299</v>
      </c>
      <c r="G301" s="59">
        <f>IFERROR(F301/Q301,"-")</f>
        <v>1.2915730337078652</v>
      </c>
      <c r="H301" s="60">
        <v>2245</v>
      </c>
      <c r="I301" s="60">
        <v>1887</v>
      </c>
      <c r="J301" s="60">
        <v>2076</v>
      </c>
      <c r="K301" s="60">
        <v>2079</v>
      </c>
      <c r="L301" s="60">
        <v>2163</v>
      </c>
      <c r="M301" s="61">
        <v>2090</v>
      </c>
      <c r="N301" s="62">
        <f>IFERROR(M301/F301,"-")</f>
        <v>0.90909090909090906</v>
      </c>
      <c r="O301" s="76">
        <f>M301-F301</f>
        <v>-209</v>
      </c>
      <c r="P301" s="61">
        <v>2044</v>
      </c>
      <c r="Q301" s="64">
        <v>1780</v>
      </c>
      <c r="R301" s="65">
        <f>IFERROR(P301/Q301,"-")</f>
        <v>1.148314606741573</v>
      </c>
      <c r="X301" s="1" t="str">
        <f t="shared" si="54"/>
        <v>19山梨県</v>
      </c>
    </row>
    <row r="302" spans="1:24" s="5" customFormat="1" x14ac:dyDescent="0.15">
      <c r="A302" s="66">
        <f t="shared" si="53"/>
        <v>19</v>
      </c>
      <c r="B302" s="66"/>
      <c r="D302" s="67"/>
      <c r="E302" s="68" t="s">
        <v>34</v>
      </c>
      <c r="F302" s="69">
        <v>0.9887640449438202</v>
      </c>
      <c r="G302" s="70"/>
      <c r="H302" s="69">
        <v>1</v>
      </c>
      <c r="I302" s="69">
        <v>1</v>
      </c>
      <c r="J302" s="69">
        <v>1</v>
      </c>
      <c r="K302" s="69">
        <v>0.95180722891566261</v>
      </c>
      <c r="L302" s="69">
        <v>1</v>
      </c>
      <c r="M302" s="69">
        <v>1</v>
      </c>
      <c r="N302" s="71"/>
      <c r="O302" s="71"/>
      <c r="P302" s="72"/>
      <c r="Q302" s="72"/>
      <c r="R302" s="71"/>
      <c r="X302" s="5" t="str">
        <f t="shared" si="54"/>
        <v>19山梨県</v>
      </c>
    </row>
    <row r="303" spans="1:24" x14ac:dyDescent="0.15">
      <c r="A303" s="6">
        <f>A288+1</f>
        <v>20</v>
      </c>
      <c r="B303" s="6"/>
      <c r="C303" s="80">
        <f>A303</f>
        <v>20</v>
      </c>
      <c r="D303" s="80"/>
      <c r="S303" s="1" t="str">
        <f>"（"&amp;F305&amp;"　"&amp;H305&amp;"）"</f>
        <v>（20　長野県）</v>
      </c>
      <c r="X303" s="1" t="str">
        <f>TEXT(F305,"0?")&amp;H305</f>
        <v>20長野県</v>
      </c>
    </row>
    <row r="304" spans="1:24" ht="14.25" thickBot="1" x14ac:dyDescent="0.2">
      <c r="A304" s="6">
        <f t="shared" ref="A304:A317" si="56">A289+1</f>
        <v>20</v>
      </c>
      <c r="B304" s="6"/>
      <c r="C304" s="1" t="s">
        <v>2</v>
      </c>
      <c r="X304" s="1" t="str">
        <f>X303</f>
        <v>20長野県</v>
      </c>
    </row>
    <row r="305" spans="1:24" x14ac:dyDescent="0.15">
      <c r="A305" s="6">
        <f t="shared" si="56"/>
        <v>20</v>
      </c>
      <c r="B305" s="6"/>
      <c r="D305" s="84" t="s">
        <v>3</v>
      </c>
      <c r="E305" s="85"/>
      <c r="F305" s="88">
        <f>A305</f>
        <v>20</v>
      </c>
      <c r="G305" s="89"/>
      <c r="H305" s="89" t="s">
        <v>54</v>
      </c>
      <c r="I305" s="92"/>
      <c r="J305" s="7"/>
      <c r="K305" s="7"/>
      <c r="L305" s="7"/>
      <c r="X305" s="1" t="str">
        <f t="shared" ref="X305:X317" si="57">X304</f>
        <v>20長野県</v>
      </c>
    </row>
    <row r="306" spans="1:24" x14ac:dyDescent="0.15">
      <c r="A306" s="6">
        <f t="shared" si="56"/>
        <v>20</v>
      </c>
      <c r="B306" s="6"/>
      <c r="D306" s="86"/>
      <c r="E306" s="87"/>
      <c r="F306" s="90"/>
      <c r="G306" s="91"/>
      <c r="H306" s="91"/>
      <c r="I306" s="93"/>
      <c r="J306" s="7"/>
      <c r="K306" s="7"/>
      <c r="L306" s="7"/>
      <c r="X306" s="1" t="str">
        <f t="shared" si="57"/>
        <v>20長野県</v>
      </c>
    </row>
    <row r="307" spans="1:24" x14ac:dyDescent="0.15">
      <c r="A307" s="6">
        <f t="shared" si="56"/>
        <v>20</v>
      </c>
      <c r="B307" s="6"/>
      <c r="D307" s="94" t="s">
        <v>5</v>
      </c>
      <c r="E307" s="95"/>
      <c r="F307" s="96">
        <v>204.80109999999999</v>
      </c>
      <c r="G307" s="97"/>
      <c r="H307" s="97"/>
      <c r="I307" s="98"/>
      <c r="J307" s="9"/>
      <c r="K307" s="9"/>
      <c r="L307" s="9"/>
      <c r="N307" s="10"/>
      <c r="X307" s="1" t="str">
        <f t="shared" si="57"/>
        <v>20長野県</v>
      </c>
    </row>
    <row r="308" spans="1:24" ht="14.25" thickBot="1" x14ac:dyDescent="0.2">
      <c r="A308" s="6">
        <f t="shared" si="56"/>
        <v>20</v>
      </c>
      <c r="B308" s="6"/>
      <c r="D308" s="99" t="s">
        <v>6</v>
      </c>
      <c r="E308" s="100"/>
      <c r="F308" s="101">
        <v>13561.6</v>
      </c>
      <c r="G308" s="102"/>
      <c r="H308" s="102"/>
      <c r="I308" s="103"/>
      <c r="J308" s="11"/>
      <c r="K308" s="11"/>
      <c r="L308" s="11"/>
      <c r="N308" s="12"/>
      <c r="X308" s="1" t="str">
        <f t="shared" si="57"/>
        <v>20長野県</v>
      </c>
    </row>
    <row r="309" spans="1:24" ht="14.25" thickBot="1" x14ac:dyDescent="0.2">
      <c r="A309" s="6">
        <f t="shared" si="56"/>
        <v>20</v>
      </c>
      <c r="B309" s="6"/>
      <c r="C309" s="1" t="s">
        <v>7</v>
      </c>
      <c r="X309" s="1" t="str">
        <f t="shared" si="57"/>
        <v>20長野県</v>
      </c>
    </row>
    <row r="310" spans="1:24" x14ac:dyDescent="0.15">
      <c r="A310" s="6">
        <f t="shared" si="56"/>
        <v>20</v>
      </c>
      <c r="B310" s="6"/>
      <c r="D310" s="14"/>
      <c r="E310" s="15"/>
      <c r="F310" s="104" t="s">
        <v>8</v>
      </c>
      <c r="G310" s="78"/>
      <c r="H310" s="16" t="s">
        <v>9</v>
      </c>
      <c r="I310" s="16" t="s">
        <v>10</v>
      </c>
      <c r="J310" s="16" t="s">
        <v>11</v>
      </c>
      <c r="K310" s="16" t="s">
        <v>12</v>
      </c>
      <c r="L310" s="16" t="s">
        <v>13</v>
      </c>
      <c r="M310" s="77" t="s">
        <v>14</v>
      </c>
      <c r="N310" s="78"/>
      <c r="O310" s="78"/>
      <c r="P310" s="77" t="s">
        <v>15</v>
      </c>
      <c r="Q310" s="78"/>
      <c r="R310" s="79"/>
      <c r="X310" s="1" t="str">
        <f t="shared" si="57"/>
        <v>20長野県</v>
      </c>
    </row>
    <row r="311" spans="1:24" ht="32.25" thickBot="1" x14ac:dyDescent="0.2">
      <c r="A311" s="6">
        <f t="shared" si="56"/>
        <v>20</v>
      </c>
      <c r="B311" s="6"/>
      <c r="D311" s="17"/>
      <c r="E311" s="18"/>
      <c r="F311" s="19" t="s">
        <v>16</v>
      </c>
      <c r="G311" s="20" t="s">
        <v>17</v>
      </c>
      <c r="H311" s="21" t="s">
        <v>18</v>
      </c>
      <c r="I311" s="21" t="s">
        <v>19</v>
      </c>
      <c r="J311" s="21" t="s">
        <v>20</v>
      </c>
      <c r="K311" s="21" t="s">
        <v>21</v>
      </c>
      <c r="L311" s="21" t="s">
        <v>22</v>
      </c>
      <c r="M311" s="22" t="s">
        <v>23</v>
      </c>
      <c r="N311" s="23" t="s">
        <v>24</v>
      </c>
      <c r="O311" s="24" t="s">
        <v>25</v>
      </c>
      <c r="P311" s="25" t="s">
        <v>26</v>
      </c>
      <c r="Q311" s="23" t="s">
        <v>27</v>
      </c>
      <c r="R311" s="26" t="s">
        <v>28</v>
      </c>
      <c r="X311" s="1" t="str">
        <f t="shared" si="57"/>
        <v>20長野県</v>
      </c>
    </row>
    <row r="312" spans="1:24" ht="14.25" thickTop="1" x14ac:dyDescent="0.15">
      <c r="A312" s="6">
        <f t="shared" si="56"/>
        <v>20</v>
      </c>
      <c r="B312" s="6"/>
      <c r="D312" s="27"/>
      <c r="E312" s="28" t="s">
        <v>29</v>
      </c>
      <c r="F312" s="29">
        <f>SUM(F313:F316)</f>
        <v>19218</v>
      </c>
      <c r="G312" s="30">
        <f>IFERROR(F312/Q312,"-")</f>
        <v>1.141279173347586</v>
      </c>
      <c r="H312" s="31">
        <f t="shared" ref="H312:M312" si="58">SUM(H313:H316)</f>
        <v>19351</v>
      </c>
      <c r="I312" s="31">
        <f t="shared" si="58"/>
        <v>19083</v>
      </c>
      <c r="J312" s="31">
        <f t="shared" si="58"/>
        <v>18931</v>
      </c>
      <c r="K312" s="31">
        <f t="shared" si="58"/>
        <v>18932</v>
      </c>
      <c r="L312" s="31">
        <f t="shared" si="58"/>
        <v>18786</v>
      </c>
      <c r="M312" s="32">
        <f t="shared" si="58"/>
        <v>18183</v>
      </c>
      <c r="N312" s="33">
        <f>IFERROR(M312/F312,"-")</f>
        <v>0.94614423977521078</v>
      </c>
      <c r="O312" s="73">
        <f>M312-F312</f>
        <v>-1035</v>
      </c>
      <c r="P312" s="32">
        <f>SUM(P313:P316)</f>
        <v>17889</v>
      </c>
      <c r="Q312" s="35">
        <f>SUM(Q313:Q316)</f>
        <v>16839</v>
      </c>
      <c r="R312" s="36">
        <f>IFERROR(P312/Q312,"-")</f>
        <v>1.0623552467486193</v>
      </c>
      <c r="X312" s="1" t="str">
        <f t="shared" si="57"/>
        <v>20長野県</v>
      </c>
    </row>
    <row r="313" spans="1:24" x14ac:dyDescent="0.15">
      <c r="A313" s="6">
        <f t="shared" si="56"/>
        <v>20</v>
      </c>
      <c r="B313" s="6"/>
      <c r="D313" s="37"/>
      <c r="E313" s="38" t="s">
        <v>30</v>
      </c>
      <c r="F313" s="39">
        <v>2673</v>
      </c>
      <c r="G313" s="40">
        <f>IFERROR(F313/Q313,"-")</f>
        <v>1.4016780283167278</v>
      </c>
      <c r="H313" s="41">
        <v>2121</v>
      </c>
      <c r="I313" s="41">
        <v>1953</v>
      </c>
      <c r="J313" s="41">
        <v>2047</v>
      </c>
      <c r="K313" s="41">
        <v>2102</v>
      </c>
      <c r="L313" s="41">
        <v>2066</v>
      </c>
      <c r="M313" s="42">
        <v>1999</v>
      </c>
      <c r="N313" s="43">
        <f>IFERROR(M313/F313,"-")</f>
        <v>0.74784885895997011</v>
      </c>
      <c r="O313" s="74">
        <f>M313-F313</f>
        <v>-674</v>
      </c>
      <c r="P313" s="42">
        <v>1837</v>
      </c>
      <c r="Q313" s="45">
        <v>1907</v>
      </c>
      <c r="R313" s="46">
        <f>IFERROR(P313/Q313,"-")</f>
        <v>0.96329313057157839</v>
      </c>
      <c r="X313" s="1" t="str">
        <f t="shared" si="57"/>
        <v>20長野県</v>
      </c>
    </row>
    <row r="314" spans="1:24" x14ac:dyDescent="0.15">
      <c r="A314" s="6">
        <f t="shared" si="56"/>
        <v>20</v>
      </c>
      <c r="B314" s="6"/>
      <c r="D314" s="37"/>
      <c r="E314" s="47" t="s">
        <v>31</v>
      </c>
      <c r="F314" s="48">
        <v>10397</v>
      </c>
      <c r="G314" s="49">
        <f>IFERROR(F314/Q314,"-")</f>
        <v>1.5870859410776981</v>
      </c>
      <c r="H314" s="50">
        <v>10077</v>
      </c>
      <c r="I314" s="50">
        <v>9828</v>
      </c>
      <c r="J314" s="50">
        <v>9570</v>
      </c>
      <c r="K314" s="50">
        <v>9686</v>
      </c>
      <c r="L314" s="50">
        <v>9664</v>
      </c>
      <c r="M314" s="51">
        <v>9297</v>
      </c>
      <c r="N314" s="52">
        <f>IFERROR(M314/F314,"-")</f>
        <v>0.89420025007213622</v>
      </c>
      <c r="O314" s="75">
        <f>M314-F314</f>
        <v>-1100</v>
      </c>
      <c r="P314" s="51">
        <v>9196</v>
      </c>
      <c r="Q314" s="54">
        <v>6551</v>
      </c>
      <c r="R314" s="55">
        <f>IFERROR(P314/Q314,"-")</f>
        <v>1.4037551518852083</v>
      </c>
      <c r="X314" s="1" t="str">
        <f t="shared" si="57"/>
        <v>20長野県</v>
      </c>
    </row>
    <row r="315" spans="1:24" x14ac:dyDescent="0.15">
      <c r="A315" s="6">
        <f t="shared" si="56"/>
        <v>20</v>
      </c>
      <c r="B315" s="6"/>
      <c r="D315" s="37"/>
      <c r="E315" s="47" t="s">
        <v>32</v>
      </c>
      <c r="F315" s="48">
        <v>2312</v>
      </c>
      <c r="G315" s="49">
        <f>IFERROR(F315/Q315,"-")</f>
        <v>0.45147432142159732</v>
      </c>
      <c r="H315" s="50">
        <v>2774</v>
      </c>
      <c r="I315" s="50">
        <v>3104</v>
      </c>
      <c r="J315" s="50">
        <v>3240</v>
      </c>
      <c r="K315" s="50">
        <v>3353</v>
      </c>
      <c r="L315" s="50">
        <v>3399</v>
      </c>
      <c r="M315" s="51">
        <v>3535</v>
      </c>
      <c r="N315" s="52">
        <f>IFERROR(M315/F315,"-")</f>
        <v>1.5289792387543253</v>
      </c>
      <c r="O315" s="75">
        <f>M315-F315</f>
        <v>1223</v>
      </c>
      <c r="P315" s="51">
        <v>3626</v>
      </c>
      <c r="Q315" s="54">
        <v>5121</v>
      </c>
      <c r="R315" s="55">
        <f>IFERROR(P315/Q315,"-")</f>
        <v>0.70806483108767815</v>
      </c>
      <c r="X315" s="1" t="str">
        <f t="shared" si="57"/>
        <v>20長野県</v>
      </c>
    </row>
    <row r="316" spans="1:24" ht="14.25" thickBot="1" x14ac:dyDescent="0.2">
      <c r="A316" s="6">
        <f t="shared" si="56"/>
        <v>20</v>
      </c>
      <c r="B316" s="6"/>
      <c r="D316" s="56"/>
      <c r="E316" s="57" t="s">
        <v>33</v>
      </c>
      <c r="F316" s="58">
        <v>3836</v>
      </c>
      <c r="G316" s="59">
        <f>IFERROR(F316/Q316,"-")</f>
        <v>1.1766871165644173</v>
      </c>
      <c r="H316" s="60">
        <v>4379</v>
      </c>
      <c r="I316" s="60">
        <v>4198</v>
      </c>
      <c r="J316" s="60">
        <v>4074</v>
      </c>
      <c r="K316" s="60">
        <v>3791</v>
      </c>
      <c r="L316" s="60">
        <v>3657</v>
      </c>
      <c r="M316" s="61">
        <v>3352</v>
      </c>
      <c r="N316" s="62">
        <f>IFERROR(M316/F316,"-")</f>
        <v>0.87382690302398336</v>
      </c>
      <c r="O316" s="76">
        <f>M316-F316</f>
        <v>-484</v>
      </c>
      <c r="P316" s="61">
        <v>3230</v>
      </c>
      <c r="Q316" s="64">
        <v>3260</v>
      </c>
      <c r="R316" s="65">
        <f>IFERROR(P316/Q316,"-")</f>
        <v>0.99079754601226999</v>
      </c>
      <c r="X316" s="1" t="str">
        <f t="shared" si="57"/>
        <v>20長野県</v>
      </c>
    </row>
    <row r="317" spans="1:24" s="5" customFormat="1" x14ac:dyDescent="0.15">
      <c r="A317" s="66">
        <f t="shared" si="56"/>
        <v>20</v>
      </c>
      <c r="B317" s="66"/>
      <c r="D317" s="67"/>
      <c r="E317" s="68" t="s">
        <v>34</v>
      </c>
      <c r="F317" s="69">
        <v>0.95767195767195767</v>
      </c>
      <c r="G317" s="70"/>
      <c r="H317" s="69">
        <v>0.94972067039106145</v>
      </c>
      <c r="I317" s="69">
        <v>0.94915254237288138</v>
      </c>
      <c r="J317" s="69">
        <v>0.95930232558139539</v>
      </c>
      <c r="K317" s="69">
        <v>0.99415204678362568</v>
      </c>
      <c r="L317" s="69">
        <v>1</v>
      </c>
      <c r="M317" s="69">
        <v>1</v>
      </c>
      <c r="N317" s="71"/>
      <c r="O317" s="71"/>
      <c r="P317" s="72"/>
      <c r="Q317" s="72"/>
      <c r="R317" s="71"/>
      <c r="X317" s="5" t="str">
        <f t="shared" si="57"/>
        <v>20長野県</v>
      </c>
    </row>
    <row r="318" spans="1:24" x14ac:dyDescent="0.15">
      <c r="A318" s="6">
        <f>A303+1</f>
        <v>21</v>
      </c>
      <c r="B318" s="6"/>
      <c r="C318" s="80">
        <f>A318</f>
        <v>21</v>
      </c>
      <c r="D318" s="80"/>
      <c r="S318" s="1" t="str">
        <f>"（"&amp;F320&amp;"　"&amp;H320&amp;"）"</f>
        <v>（21　岐阜県）</v>
      </c>
      <c r="X318" s="1" t="str">
        <f>TEXT(F320,"0?")&amp;H320</f>
        <v>21岐阜県</v>
      </c>
    </row>
    <row r="319" spans="1:24" ht="14.25" thickBot="1" x14ac:dyDescent="0.2">
      <c r="A319" s="6">
        <f t="shared" ref="A319:A332" si="59">A304+1</f>
        <v>21</v>
      </c>
      <c r="B319" s="6"/>
      <c r="C319" s="1" t="s">
        <v>2</v>
      </c>
      <c r="X319" s="1" t="str">
        <f>X318</f>
        <v>21岐阜県</v>
      </c>
    </row>
    <row r="320" spans="1:24" x14ac:dyDescent="0.15">
      <c r="A320" s="6">
        <f t="shared" si="59"/>
        <v>21</v>
      </c>
      <c r="B320" s="6"/>
      <c r="D320" s="84" t="s">
        <v>3</v>
      </c>
      <c r="E320" s="85"/>
      <c r="F320" s="88">
        <f>A320</f>
        <v>21</v>
      </c>
      <c r="G320" s="89"/>
      <c r="H320" s="89" t="s">
        <v>55</v>
      </c>
      <c r="I320" s="92"/>
      <c r="J320" s="7"/>
      <c r="K320" s="7"/>
      <c r="L320" s="7"/>
      <c r="X320" s="1" t="str">
        <f t="shared" ref="X320:X332" si="60">X319</f>
        <v>21岐阜県</v>
      </c>
    </row>
    <row r="321" spans="1:24" x14ac:dyDescent="0.15">
      <c r="A321" s="6">
        <f t="shared" si="59"/>
        <v>21</v>
      </c>
      <c r="B321" s="6"/>
      <c r="D321" s="86"/>
      <c r="E321" s="87"/>
      <c r="F321" s="90"/>
      <c r="G321" s="91"/>
      <c r="H321" s="91"/>
      <c r="I321" s="93"/>
      <c r="J321" s="7"/>
      <c r="K321" s="7"/>
      <c r="L321" s="7"/>
      <c r="X321" s="1" t="str">
        <f t="shared" si="60"/>
        <v>21岐阜県</v>
      </c>
    </row>
    <row r="322" spans="1:24" x14ac:dyDescent="0.15">
      <c r="A322" s="6">
        <f t="shared" si="59"/>
        <v>21</v>
      </c>
      <c r="B322" s="6"/>
      <c r="D322" s="94" t="s">
        <v>5</v>
      </c>
      <c r="E322" s="95"/>
      <c r="F322" s="96">
        <v>197.8742</v>
      </c>
      <c r="G322" s="97"/>
      <c r="H322" s="97"/>
      <c r="I322" s="98"/>
      <c r="J322" s="9"/>
      <c r="K322" s="9"/>
      <c r="L322" s="9"/>
      <c r="N322" s="10"/>
      <c r="X322" s="1" t="str">
        <f t="shared" si="60"/>
        <v>21岐阜県</v>
      </c>
    </row>
    <row r="323" spans="1:24" ht="14.25" thickBot="1" x14ac:dyDescent="0.2">
      <c r="A323" s="6">
        <f t="shared" si="59"/>
        <v>21</v>
      </c>
      <c r="B323" s="6"/>
      <c r="D323" s="99" t="s">
        <v>6</v>
      </c>
      <c r="E323" s="100"/>
      <c r="F323" s="101">
        <v>10621.32</v>
      </c>
      <c r="G323" s="102"/>
      <c r="H323" s="102"/>
      <c r="I323" s="103"/>
      <c r="J323" s="11"/>
      <c r="K323" s="11"/>
      <c r="L323" s="11"/>
      <c r="N323" s="12"/>
      <c r="X323" s="1" t="str">
        <f t="shared" si="60"/>
        <v>21岐阜県</v>
      </c>
    </row>
    <row r="324" spans="1:24" ht="14.25" thickBot="1" x14ac:dyDescent="0.2">
      <c r="A324" s="6">
        <f t="shared" si="59"/>
        <v>21</v>
      </c>
      <c r="B324" s="6"/>
      <c r="C324" s="1" t="s">
        <v>7</v>
      </c>
      <c r="X324" s="1" t="str">
        <f t="shared" si="60"/>
        <v>21岐阜県</v>
      </c>
    </row>
    <row r="325" spans="1:24" x14ac:dyDescent="0.15">
      <c r="A325" s="6">
        <f t="shared" si="59"/>
        <v>21</v>
      </c>
      <c r="B325" s="6"/>
      <c r="D325" s="14"/>
      <c r="E325" s="15"/>
      <c r="F325" s="104" t="s">
        <v>8</v>
      </c>
      <c r="G325" s="78"/>
      <c r="H325" s="16" t="s">
        <v>9</v>
      </c>
      <c r="I325" s="16" t="s">
        <v>10</v>
      </c>
      <c r="J325" s="16" t="s">
        <v>11</v>
      </c>
      <c r="K325" s="16" t="s">
        <v>12</v>
      </c>
      <c r="L325" s="16" t="s">
        <v>13</v>
      </c>
      <c r="M325" s="77" t="s">
        <v>14</v>
      </c>
      <c r="N325" s="78"/>
      <c r="O325" s="78"/>
      <c r="P325" s="77" t="s">
        <v>15</v>
      </c>
      <c r="Q325" s="78"/>
      <c r="R325" s="79"/>
      <c r="X325" s="1" t="str">
        <f t="shared" si="60"/>
        <v>21岐阜県</v>
      </c>
    </row>
    <row r="326" spans="1:24" ht="32.25" thickBot="1" x14ac:dyDescent="0.2">
      <c r="A326" s="6">
        <f t="shared" si="59"/>
        <v>21</v>
      </c>
      <c r="B326" s="6"/>
      <c r="D326" s="17"/>
      <c r="E326" s="18"/>
      <c r="F326" s="19" t="s">
        <v>16</v>
      </c>
      <c r="G326" s="20" t="s">
        <v>17</v>
      </c>
      <c r="H326" s="21" t="s">
        <v>18</v>
      </c>
      <c r="I326" s="21" t="s">
        <v>19</v>
      </c>
      <c r="J326" s="21" t="s">
        <v>20</v>
      </c>
      <c r="K326" s="21" t="s">
        <v>21</v>
      </c>
      <c r="L326" s="21" t="s">
        <v>22</v>
      </c>
      <c r="M326" s="22" t="s">
        <v>23</v>
      </c>
      <c r="N326" s="23" t="s">
        <v>24</v>
      </c>
      <c r="O326" s="24" t="s">
        <v>25</v>
      </c>
      <c r="P326" s="25" t="s">
        <v>26</v>
      </c>
      <c r="Q326" s="23" t="s">
        <v>27</v>
      </c>
      <c r="R326" s="26" t="s">
        <v>28</v>
      </c>
      <c r="X326" s="1" t="str">
        <f t="shared" si="60"/>
        <v>21岐阜県</v>
      </c>
    </row>
    <row r="327" spans="1:24" ht="14.25" thickTop="1" x14ac:dyDescent="0.15">
      <c r="A327" s="6">
        <f t="shared" si="59"/>
        <v>21</v>
      </c>
      <c r="B327" s="6"/>
      <c r="D327" s="27"/>
      <c r="E327" s="28" t="s">
        <v>29</v>
      </c>
      <c r="F327" s="29">
        <f>SUM(F328:F331)</f>
        <v>17413</v>
      </c>
      <c r="G327" s="30">
        <f>IFERROR(F327/Q327,"-")</f>
        <v>1.1625717719321671</v>
      </c>
      <c r="H327" s="31">
        <f t="shared" ref="H327:M327" si="61">SUM(H328:H331)</f>
        <v>16846</v>
      </c>
      <c r="I327" s="31">
        <f t="shared" si="61"/>
        <v>16402</v>
      </c>
      <c r="J327" s="31">
        <f t="shared" si="61"/>
        <v>16259</v>
      </c>
      <c r="K327" s="31">
        <f t="shared" si="61"/>
        <v>16283</v>
      </c>
      <c r="L327" s="31">
        <f t="shared" si="61"/>
        <v>16065</v>
      </c>
      <c r="M327" s="32">
        <f t="shared" si="61"/>
        <v>16078</v>
      </c>
      <c r="N327" s="33">
        <f>IFERROR(M327/F327,"-")</f>
        <v>0.92333314190547289</v>
      </c>
      <c r="O327" s="73">
        <f>M327-F327</f>
        <v>-1335</v>
      </c>
      <c r="P327" s="32">
        <f>SUM(P328:P331)</f>
        <v>15889</v>
      </c>
      <c r="Q327" s="35">
        <f>SUM(Q328:Q331)</f>
        <v>14978</v>
      </c>
      <c r="R327" s="36">
        <f>IFERROR(P327/Q327,"-")</f>
        <v>1.0608225397249298</v>
      </c>
      <c r="X327" s="1" t="str">
        <f t="shared" si="60"/>
        <v>21岐阜県</v>
      </c>
    </row>
    <row r="328" spans="1:24" x14ac:dyDescent="0.15">
      <c r="A328" s="6">
        <f t="shared" si="59"/>
        <v>21</v>
      </c>
      <c r="B328" s="6"/>
      <c r="D328" s="37"/>
      <c r="E328" s="38" t="s">
        <v>30</v>
      </c>
      <c r="F328" s="39">
        <v>2120</v>
      </c>
      <c r="G328" s="40">
        <f>IFERROR(F328/Q328,"-")</f>
        <v>1.2529550827423168</v>
      </c>
      <c r="H328" s="41">
        <v>2487</v>
      </c>
      <c r="I328" s="41">
        <v>2547</v>
      </c>
      <c r="J328" s="41">
        <v>2504</v>
      </c>
      <c r="K328" s="41">
        <v>2504</v>
      </c>
      <c r="L328" s="41">
        <v>2516</v>
      </c>
      <c r="M328" s="42">
        <v>2512</v>
      </c>
      <c r="N328" s="43">
        <f>IFERROR(M328/F328,"-")</f>
        <v>1.1849056603773584</v>
      </c>
      <c r="O328" s="74">
        <f>M328-F328</f>
        <v>392</v>
      </c>
      <c r="P328" s="42">
        <v>2529</v>
      </c>
      <c r="Q328" s="45">
        <v>1692</v>
      </c>
      <c r="R328" s="46">
        <f>IFERROR(P328/Q328,"-")</f>
        <v>1.4946808510638299</v>
      </c>
      <c r="X328" s="1" t="str">
        <f t="shared" si="60"/>
        <v>21岐阜県</v>
      </c>
    </row>
    <row r="329" spans="1:24" x14ac:dyDescent="0.15">
      <c r="A329" s="6">
        <f t="shared" si="59"/>
        <v>21</v>
      </c>
      <c r="B329" s="6"/>
      <c r="D329" s="37"/>
      <c r="E329" s="47" t="s">
        <v>31</v>
      </c>
      <c r="F329" s="48">
        <v>9890</v>
      </c>
      <c r="G329" s="49">
        <f>IFERROR(F329/Q329,"-")</f>
        <v>1.7075276243093922</v>
      </c>
      <c r="H329" s="50">
        <v>8392</v>
      </c>
      <c r="I329" s="50">
        <v>8027</v>
      </c>
      <c r="J329" s="50">
        <v>7751</v>
      </c>
      <c r="K329" s="50">
        <v>7985</v>
      </c>
      <c r="L329" s="50">
        <v>7588</v>
      </c>
      <c r="M329" s="51">
        <v>7452</v>
      </c>
      <c r="N329" s="52">
        <f>IFERROR(M329/F329,"-")</f>
        <v>0.75348837209302322</v>
      </c>
      <c r="O329" s="75">
        <f>M329-F329</f>
        <v>-2438</v>
      </c>
      <c r="P329" s="51">
        <v>7358</v>
      </c>
      <c r="Q329" s="54">
        <v>5792</v>
      </c>
      <c r="R329" s="55">
        <f>IFERROR(P329/Q329,"-")</f>
        <v>1.2703729281767955</v>
      </c>
      <c r="X329" s="1" t="str">
        <f t="shared" si="60"/>
        <v>21岐阜県</v>
      </c>
    </row>
    <row r="330" spans="1:24" x14ac:dyDescent="0.15">
      <c r="A330" s="6">
        <f t="shared" si="59"/>
        <v>21</v>
      </c>
      <c r="B330" s="6"/>
      <c r="D330" s="37"/>
      <c r="E330" s="47" t="s">
        <v>32</v>
      </c>
      <c r="F330" s="48">
        <v>1908</v>
      </c>
      <c r="G330" s="49">
        <f>IFERROR(F330/Q330,"-")</f>
        <v>0.40041972717733471</v>
      </c>
      <c r="H330" s="50">
        <v>2501</v>
      </c>
      <c r="I330" s="50">
        <v>2479</v>
      </c>
      <c r="J330" s="50">
        <v>2658</v>
      </c>
      <c r="K330" s="50">
        <v>2692</v>
      </c>
      <c r="L330" s="50">
        <v>2682</v>
      </c>
      <c r="M330" s="51">
        <v>2874</v>
      </c>
      <c r="N330" s="52">
        <f>IFERROR(M330/F330,"-")</f>
        <v>1.5062893081761006</v>
      </c>
      <c r="O330" s="75">
        <f>M330-F330</f>
        <v>966</v>
      </c>
      <c r="P330" s="51">
        <v>3018</v>
      </c>
      <c r="Q330" s="54">
        <v>4765</v>
      </c>
      <c r="R330" s="55">
        <f>IFERROR(P330/Q330,"-")</f>
        <v>0.63336831059811127</v>
      </c>
      <c r="X330" s="1" t="str">
        <f t="shared" si="60"/>
        <v>21岐阜県</v>
      </c>
    </row>
    <row r="331" spans="1:24" ht="14.25" thickBot="1" x14ac:dyDescent="0.2">
      <c r="A331" s="6">
        <f t="shared" si="59"/>
        <v>21</v>
      </c>
      <c r="B331" s="6"/>
      <c r="D331" s="56"/>
      <c r="E331" s="57" t="s">
        <v>33</v>
      </c>
      <c r="F331" s="58">
        <v>3495</v>
      </c>
      <c r="G331" s="59">
        <f>IFERROR(F331/Q331,"-")</f>
        <v>1.2806888970318797</v>
      </c>
      <c r="H331" s="60">
        <v>3466</v>
      </c>
      <c r="I331" s="60">
        <v>3349</v>
      </c>
      <c r="J331" s="60">
        <v>3346</v>
      </c>
      <c r="K331" s="60">
        <v>3102</v>
      </c>
      <c r="L331" s="60">
        <v>3279</v>
      </c>
      <c r="M331" s="61">
        <v>3240</v>
      </c>
      <c r="N331" s="62">
        <f>IFERROR(M331/F331,"-")</f>
        <v>0.92703862660944203</v>
      </c>
      <c r="O331" s="76">
        <f>M331-F331</f>
        <v>-255</v>
      </c>
      <c r="P331" s="61">
        <v>2984</v>
      </c>
      <c r="Q331" s="64">
        <v>2729</v>
      </c>
      <c r="R331" s="65">
        <f>IFERROR(P331/Q331,"-")</f>
        <v>1.0934408208134847</v>
      </c>
      <c r="X331" s="1" t="str">
        <f t="shared" si="60"/>
        <v>21岐阜県</v>
      </c>
    </row>
    <row r="332" spans="1:24" s="5" customFormat="1" x14ac:dyDescent="0.15">
      <c r="A332" s="66">
        <f t="shared" si="59"/>
        <v>21</v>
      </c>
      <c r="B332" s="66"/>
      <c r="D332" s="67"/>
      <c r="E332" s="68" t="s">
        <v>34</v>
      </c>
      <c r="F332" s="69">
        <v>0.98206278026905824</v>
      </c>
      <c r="G332" s="70"/>
      <c r="H332" s="69">
        <v>0.98584905660377353</v>
      </c>
      <c r="I332" s="69">
        <v>0.97596153846153844</v>
      </c>
      <c r="J332" s="69">
        <v>0.94581280788177335</v>
      </c>
      <c r="K332" s="69">
        <v>0.96568627450980393</v>
      </c>
      <c r="L332" s="69">
        <v>0.97461928934010156</v>
      </c>
      <c r="M332" s="69">
        <v>1</v>
      </c>
      <c r="N332" s="71"/>
      <c r="O332" s="71"/>
      <c r="P332" s="72"/>
      <c r="Q332" s="72"/>
      <c r="R332" s="71"/>
      <c r="X332" s="5" t="str">
        <f t="shared" si="60"/>
        <v>21岐阜県</v>
      </c>
    </row>
    <row r="333" spans="1:24" x14ac:dyDescent="0.15">
      <c r="A333" s="6">
        <f>A318+1</f>
        <v>22</v>
      </c>
      <c r="B333" s="6"/>
      <c r="C333" s="80">
        <f>A333</f>
        <v>22</v>
      </c>
      <c r="D333" s="80"/>
      <c r="S333" s="1" t="str">
        <f>"（"&amp;F335&amp;"　"&amp;H335&amp;"）"</f>
        <v>（22　静岡県）</v>
      </c>
      <c r="X333" s="1" t="str">
        <f>TEXT(F335,"0?")&amp;H335</f>
        <v>22静岡県</v>
      </c>
    </row>
    <row r="334" spans="1:24" ht="14.25" thickBot="1" x14ac:dyDescent="0.2">
      <c r="A334" s="6">
        <f t="shared" ref="A334:A347" si="62">A319+1</f>
        <v>22</v>
      </c>
      <c r="B334" s="6"/>
      <c r="C334" s="1" t="s">
        <v>2</v>
      </c>
      <c r="X334" s="1" t="str">
        <f>X333</f>
        <v>22静岡県</v>
      </c>
    </row>
    <row r="335" spans="1:24" x14ac:dyDescent="0.15">
      <c r="A335" s="6">
        <f t="shared" si="62"/>
        <v>22</v>
      </c>
      <c r="B335" s="6"/>
      <c r="D335" s="84" t="s">
        <v>3</v>
      </c>
      <c r="E335" s="85"/>
      <c r="F335" s="88">
        <f>A335</f>
        <v>22</v>
      </c>
      <c r="G335" s="89"/>
      <c r="H335" s="89" t="s">
        <v>56</v>
      </c>
      <c r="I335" s="92"/>
      <c r="J335" s="7"/>
      <c r="K335" s="7"/>
      <c r="L335" s="7"/>
      <c r="X335" s="1" t="str">
        <f t="shared" ref="X335:X347" si="63">X334</f>
        <v>22静岡県</v>
      </c>
    </row>
    <row r="336" spans="1:24" x14ac:dyDescent="0.15">
      <c r="A336" s="6">
        <f t="shared" si="62"/>
        <v>22</v>
      </c>
      <c r="B336" s="6"/>
      <c r="D336" s="86"/>
      <c r="E336" s="87"/>
      <c r="F336" s="90"/>
      <c r="G336" s="91"/>
      <c r="H336" s="91"/>
      <c r="I336" s="93"/>
      <c r="J336" s="7"/>
      <c r="K336" s="7"/>
      <c r="L336" s="7"/>
      <c r="X336" s="1" t="str">
        <f t="shared" si="63"/>
        <v>22静岡県</v>
      </c>
    </row>
    <row r="337" spans="1:24" x14ac:dyDescent="0.15">
      <c r="A337" s="6">
        <f t="shared" si="62"/>
        <v>22</v>
      </c>
      <c r="B337" s="6"/>
      <c r="D337" s="94" t="s">
        <v>5</v>
      </c>
      <c r="E337" s="95"/>
      <c r="F337" s="96">
        <v>363.3202</v>
      </c>
      <c r="G337" s="97"/>
      <c r="H337" s="97"/>
      <c r="I337" s="98"/>
      <c r="J337" s="9"/>
      <c r="K337" s="9"/>
      <c r="L337" s="9"/>
      <c r="N337" s="10"/>
      <c r="X337" s="1" t="str">
        <f t="shared" si="63"/>
        <v>22静岡県</v>
      </c>
    </row>
    <row r="338" spans="1:24" ht="14.25" thickBot="1" x14ac:dyDescent="0.2">
      <c r="A338" s="6">
        <f t="shared" si="62"/>
        <v>22</v>
      </c>
      <c r="B338" s="6"/>
      <c r="D338" s="99" t="s">
        <v>6</v>
      </c>
      <c r="E338" s="100"/>
      <c r="F338" s="101">
        <v>7777.41</v>
      </c>
      <c r="G338" s="102"/>
      <c r="H338" s="102"/>
      <c r="I338" s="103"/>
      <c r="J338" s="11"/>
      <c r="K338" s="11"/>
      <c r="L338" s="11"/>
      <c r="N338" s="12"/>
      <c r="X338" s="1" t="str">
        <f t="shared" si="63"/>
        <v>22静岡県</v>
      </c>
    </row>
    <row r="339" spans="1:24" ht="14.25" thickBot="1" x14ac:dyDescent="0.2">
      <c r="A339" s="6">
        <f t="shared" si="62"/>
        <v>22</v>
      </c>
      <c r="B339" s="6"/>
      <c r="C339" s="1" t="s">
        <v>7</v>
      </c>
      <c r="X339" s="1" t="str">
        <f t="shared" si="63"/>
        <v>22静岡県</v>
      </c>
    </row>
    <row r="340" spans="1:24" x14ac:dyDescent="0.15">
      <c r="A340" s="6">
        <f t="shared" si="62"/>
        <v>22</v>
      </c>
      <c r="B340" s="6"/>
      <c r="D340" s="14"/>
      <c r="E340" s="15"/>
      <c r="F340" s="104" t="s">
        <v>8</v>
      </c>
      <c r="G340" s="78"/>
      <c r="H340" s="16" t="s">
        <v>9</v>
      </c>
      <c r="I340" s="16" t="s">
        <v>10</v>
      </c>
      <c r="J340" s="16" t="s">
        <v>11</v>
      </c>
      <c r="K340" s="16" t="s">
        <v>12</v>
      </c>
      <c r="L340" s="16" t="s">
        <v>13</v>
      </c>
      <c r="M340" s="77" t="s">
        <v>14</v>
      </c>
      <c r="N340" s="78"/>
      <c r="O340" s="78"/>
      <c r="P340" s="77" t="s">
        <v>15</v>
      </c>
      <c r="Q340" s="78"/>
      <c r="R340" s="79"/>
      <c r="X340" s="1" t="str">
        <f t="shared" si="63"/>
        <v>22静岡県</v>
      </c>
    </row>
    <row r="341" spans="1:24" ht="32.25" thickBot="1" x14ac:dyDescent="0.2">
      <c r="A341" s="6">
        <f t="shared" si="62"/>
        <v>22</v>
      </c>
      <c r="B341" s="6"/>
      <c r="D341" s="17"/>
      <c r="E341" s="18"/>
      <c r="F341" s="19" t="s">
        <v>16</v>
      </c>
      <c r="G341" s="20" t="s">
        <v>17</v>
      </c>
      <c r="H341" s="21" t="s">
        <v>18</v>
      </c>
      <c r="I341" s="21" t="s">
        <v>19</v>
      </c>
      <c r="J341" s="21" t="s">
        <v>20</v>
      </c>
      <c r="K341" s="21" t="s">
        <v>21</v>
      </c>
      <c r="L341" s="21" t="s">
        <v>22</v>
      </c>
      <c r="M341" s="22" t="s">
        <v>23</v>
      </c>
      <c r="N341" s="23" t="s">
        <v>24</v>
      </c>
      <c r="O341" s="24" t="s">
        <v>25</v>
      </c>
      <c r="P341" s="25" t="s">
        <v>26</v>
      </c>
      <c r="Q341" s="23" t="s">
        <v>27</v>
      </c>
      <c r="R341" s="26" t="s">
        <v>28</v>
      </c>
      <c r="X341" s="1" t="str">
        <f t="shared" si="63"/>
        <v>22静岡県</v>
      </c>
    </row>
    <row r="342" spans="1:24" ht="14.25" thickTop="1" x14ac:dyDescent="0.15">
      <c r="A342" s="6">
        <f t="shared" si="62"/>
        <v>22</v>
      </c>
      <c r="B342" s="6"/>
      <c r="D342" s="27"/>
      <c r="E342" s="28" t="s">
        <v>29</v>
      </c>
      <c r="F342" s="29">
        <f>SUM(F343:F346)</f>
        <v>32013</v>
      </c>
      <c r="G342" s="30">
        <f>IFERROR(F342/Q342,"-")</f>
        <v>1.2042205838098103</v>
      </c>
      <c r="H342" s="31">
        <f t="shared" ref="H342:M342" si="64">SUM(H343:H346)</f>
        <v>32097</v>
      </c>
      <c r="I342" s="31">
        <f t="shared" si="64"/>
        <v>31317</v>
      </c>
      <c r="J342" s="31">
        <f t="shared" si="64"/>
        <v>30581</v>
      </c>
      <c r="K342" s="31">
        <f t="shared" si="64"/>
        <v>30479</v>
      </c>
      <c r="L342" s="31">
        <f t="shared" si="64"/>
        <v>30399</v>
      </c>
      <c r="M342" s="32">
        <f t="shared" si="64"/>
        <v>30110</v>
      </c>
      <c r="N342" s="33">
        <f>IFERROR(M342/F342,"-")</f>
        <v>0.94055539936900634</v>
      </c>
      <c r="O342" s="73">
        <f>M342-F342</f>
        <v>-1903</v>
      </c>
      <c r="P342" s="32">
        <f>SUM(P343:P346)</f>
        <v>29647</v>
      </c>
      <c r="Q342" s="35">
        <f>SUM(Q343:Q346)</f>
        <v>26584</v>
      </c>
      <c r="R342" s="36">
        <f>IFERROR(P342/Q342,"-")</f>
        <v>1.1152196810111346</v>
      </c>
      <c r="X342" s="1" t="str">
        <f t="shared" si="63"/>
        <v>22静岡県</v>
      </c>
    </row>
    <row r="343" spans="1:24" x14ac:dyDescent="0.15">
      <c r="A343" s="6">
        <f t="shared" si="62"/>
        <v>22</v>
      </c>
      <c r="B343" s="6"/>
      <c r="D343" s="37"/>
      <c r="E343" s="38" t="s">
        <v>30</v>
      </c>
      <c r="F343" s="39">
        <v>4970</v>
      </c>
      <c r="G343" s="40">
        <f>IFERROR(F343/Q343,"-")</f>
        <v>1.5727848101265822</v>
      </c>
      <c r="H343" s="41">
        <v>4969</v>
      </c>
      <c r="I343" s="41">
        <v>4850</v>
      </c>
      <c r="J343" s="41">
        <v>5293</v>
      </c>
      <c r="K343" s="41">
        <v>5300</v>
      </c>
      <c r="L343" s="41">
        <v>5235</v>
      </c>
      <c r="M343" s="42">
        <v>4972</v>
      </c>
      <c r="N343" s="43">
        <f>IFERROR(M343/F343,"-")</f>
        <v>1.0004024144869215</v>
      </c>
      <c r="O343" s="74">
        <f>M343-F343</f>
        <v>2</v>
      </c>
      <c r="P343" s="42">
        <v>4645</v>
      </c>
      <c r="Q343" s="45">
        <v>3160</v>
      </c>
      <c r="R343" s="46">
        <f>IFERROR(P343/Q343,"-")</f>
        <v>1.4699367088607596</v>
      </c>
      <c r="X343" s="1" t="str">
        <f t="shared" si="63"/>
        <v>22静岡県</v>
      </c>
    </row>
    <row r="344" spans="1:24" x14ac:dyDescent="0.15">
      <c r="A344" s="6">
        <f t="shared" si="62"/>
        <v>22</v>
      </c>
      <c r="B344" s="6"/>
      <c r="D344" s="37"/>
      <c r="E344" s="47" t="s">
        <v>31</v>
      </c>
      <c r="F344" s="48">
        <v>13413</v>
      </c>
      <c r="G344" s="49">
        <f>IFERROR(F344/Q344,"-")</f>
        <v>1.4765521796565391</v>
      </c>
      <c r="H344" s="50">
        <v>12983</v>
      </c>
      <c r="I344" s="50">
        <v>12747</v>
      </c>
      <c r="J344" s="50">
        <v>12388</v>
      </c>
      <c r="K344" s="50">
        <v>12157</v>
      </c>
      <c r="L344" s="50">
        <v>12197</v>
      </c>
      <c r="M344" s="51">
        <v>12345</v>
      </c>
      <c r="N344" s="52">
        <f>IFERROR(M344/F344,"-")</f>
        <v>0.92037575486468348</v>
      </c>
      <c r="O344" s="75">
        <f>M344-F344</f>
        <v>-1068</v>
      </c>
      <c r="P344" s="51">
        <v>12512</v>
      </c>
      <c r="Q344" s="54">
        <v>9084</v>
      </c>
      <c r="R344" s="55">
        <f>IFERROR(P344/Q344,"-")</f>
        <v>1.377366798767063</v>
      </c>
      <c r="X344" s="1" t="str">
        <f t="shared" si="63"/>
        <v>22静岡県</v>
      </c>
    </row>
    <row r="345" spans="1:24" x14ac:dyDescent="0.15">
      <c r="A345" s="6">
        <f t="shared" si="62"/>
        <v>22</v>
      </c>
      <c r="B345" s="6"/>
      <c r="D345" s="37"/>
      <c r="E345" s="47" t="s">
        <v>32</v>
      </c>
      <c r="F345" s="48">
        <v>3174</v>
      </c>
      <c r="G345" s="49">
        <f>IFERROR(F345/Q345,"-")</f>
        <v>0.40161963811210932</v>
      </c>
      <c r="H345" s="50">
        <v>4326</v>
      </c>
      <c r="I345" s="50">
        <v>4873</v>
      </c>
      <c r="J345" s="50">
        <v>4646</v>
      </c>
      <c r="K345" s="50">
        <v>4846</v>
      </c>
      <c r="L345" s="50">
        <v>4923</v>
      </c>
      <c r="M345" s="51">
        <v>4852</v>
      </c>
      <c r="N345" s="52">
        <f>IFERROR(M345/F345,"-")</f>
        <v>1.5286704473850032</v>
      </c>
      <c r="O345" s="75">
        <f>M345-F345</f>
        <v>1678</v>
      </c>
      <c r="P345" s="51">
        <v>4977</v>
      </c>
      <c r="Q345" s="54">
        <v>7903</v>
      </c>
      <c r="R345" s="55">
        <f>IFERROR(P345/Q345,"-")</f>
        <v>0.62976085031000884</v>
      </c>
      <c r="X345" s="1" t="str">
        <f t="shared" si="63"/>
        <v>22静岡県</v>
      </c>
    </row>
    <row r="346" spans="1:24" ht="14.25" thickBot="1" x14ac:dyDescent="0.2">
      <c r="A346" s="6">
        <f t="shared" si="62"/>
        <v>22</v>
      </c>
      <c r="B346" s="6"/>
      <c r="D346" s="56"/>
      <c r="E346" s="57" t="s">
        <v>33</v>
      </c>
      <c r="F346" s="58">
        <v>10456</v>
      </c>
      <c r="G346" s="59">
        <f>IFERROR(F346/Q346,"-")</f>
        <v>1.6243591735280409</v>
      </c>
      <c r="H346" s="60">
        <v>9819</v>
      </c>
      <c r="I346" s="60">
        <v>8847</v>
      </c>
      <c r="J346" s="60">
        <v>8254</v>
      </c>
      <c r="K346" s="60">
        <v>8176</v>
      </c>
      <c r="L346" s="60">
        <v>8044</v>
      </c>
      <c r="M346" s="61">
        <v>7941</v>
      </c>
      <c r="N346" s="62">
        <f>IFERROR(M346/F346,"-")</f>
        <v>0.75946824789594491</v>
      </c>
      <c r="O346" s="76">
        <f>M346-F346</f>
        <v>-2515</v>
      </c>
      <c r="P346" s="61">
        <v>7513</v>
      </c>
      <c r="Q346" s="64">
        <v>6437</v>
      </c>
      <c r="R346" s="65">
        <f>IFERROR(P346/Q346,"-")</f>
        <v>1.1671586142613017</v>
      </c>
      <c r="X346" s="1" t="str">
        <f t="shared" si="63"/>
        <v>22静岡県</v>
      </c>
    </row>
    <row r="347" spans="1:24" s="5" customFormat="1" x14ac:dyDescent="0.15">
      <c r="A347" s="66">
        <f t="shared" si="62"/>
        <v>22</v>
      </c>
      <c r="B347" s="66"/>
      <c r="D347" s="67"/>
      <c r="E347" s="68" t="s">
        <v>34</v>
      </c>
      <c r="F347" s="69">
        <v>0.93567251461988299</v>
      </c>
      <c r="G347" s="70"/>
      <c r="H347" s="69">
        <v>0.94189602446483178</v>
      </c>
      <c r="I347" s="69">
        <v>0.97068403908794787</v>
      </c>
      <c r="J347" s="69">
        <v>1</v>
      </c>
      <c r="K347" s="69">
        <v>1</v>
      </c>
      <c r="L347" s="69">
        <v>1</v>
      </c>
      <c r="M347" s="69">
        <v>1</v>
      </c>
      <c r="N347" s="71"/>
      <c r="O347" s="71"/>
      <c r="P347" s="72"/>
      <c r="Q347" s="72"/>
      <c r="R347" s="71"/>
      <c r="X347" s="5" t="str">
        <f t="shared" si="63"/>
        <v>22静岡県</v>
      </c>
    </row>
    <row r="348" spans="1:24" x14ac:dyDescent="0.15">
      <c r="A348" s="6">
        <f>A333+1</f>
        <v>23</v>
      </c>
      <c r="B348" s="6"/>
      <c r="C348" s="80">
        <f>A348</f>
        <v>23</v>
      </c>
      <c r="D348" s="80"/>
      <c r="S348" s="1" t="str">
        <f>"（"&amp;F350&amp;"　"&amp;H350&amp;"）"</f>
        <v>（23　愛知県）</v>
      </c>
      <c r="X348" s="1" t="str">
        <f>TEXT(F350,"0?")&amp;H350</f>
        <v>23愛知県</v>
      </c>
    </row>
    <row r="349" spans="1:24" ht="14.25" thickBot="1" x14ac:dyDescent="0.2">
      <c r="A349" s="6">
        <f t="shared" ref="A349:A362" si="65">A334+1</f>
        <v>23</v>
      </c>
      <c r="B349" s="6"/>
      <c r="C349" s="1" t="s">
        <v>2</v>
      </c>
      <c r="X349" s="1" t="str">
        <f>X348</f>
        <v>23愛知県</v>
      </c>
    </row>
    <row r="350" spans="1:24" x14ac:dyDescent="0.15">
      <c r="A350" s="6">
        <f t="shared" si="65"/>
        <v>23</v>
      </c>
      <c r="B350" s="6"/>
      <c r="D350" s="84" t="s">
        <v>3</v>
      </c>
      <c r="E350" s="85"/>
      <c r="F350" s="88">
        <f>A350</f>
        <v>23</v>
      </c>
      <c r="G350" s="89"/>
      <c r="H350" s="89" t="s">
        <v>57</v>
      </c>
      <c r="I350" s="92"/>
      <c r="J350" s="7"/>
      <c r="K350" s="7"/>
      <c r="L350" s="7"/>
      <c r="X350" s="1" t="str">
        <f t="shared" ref="X350:X362" si="66">X349</f>
        <v>23愛知県</v>
      </c>
    </row>
    <row r="351" spans="1:24" x14ac:dyDescent="0.15">
      <c r="A351" s="6">
        <f t="shared" si="65"/>
        <v>23</v>
      </c>
      <c r="B351" s="6"/>
      <c r="D351" s="86"/>
      <c r="E351" s="87"/>
      <c r="F351" s="90"/>
      <c r="G351" s="91"/>
      <c r="H351" s="91"/>
      <c r="I351" s="93"/>
      <c r="J351" s="7"/>
      <c r="K351" s="7"/>
      <c r="L351" s="7"/>
      <c r="X351" s="1" t="str">
        <f t="shared" si="66"/>
        <v>23愛知県</v>
      </c>
    </row>
    <row r="352" spans="1:24" x14ac:dyDescent="0.15">
      <c r="A352" s="6">
        <f t="shared" si="65"/>
        <v>23</v>
      </c>
      <c r="B352" s="6"/>
      <c r="D352" s="94" t="s">
        <v>5</v>
      </c>
      <c r="E352" s="95"/>
      <c r="F352" s="96">
        <v>754.24149999999997</v>
      </c>
      <c r="G352" s="97"/>
      <c r="H352" s="97"/>
      <c r="I352" s="98"/>
      <c r="J352" s="9"/>
      <c r="K352" s="9"/>
      <c r="L352" s="9"/>
      <c r="N352" s="10"/>
      <c r="X352" s="1" t="str">
        <f t="shared" si="66"/>
        <v>23愛知県</v>
      </c>
    </row>
    <row r="353" spans="1:24" ht="14.25" thickBot="1" x14ac:dyDescent="0.2">
      <c r="A353" s="6">
        <f t="shared" si="65"/>
        <v>23</v>
      </c>
      <c r="B353" s="6"/>
      <c r="D353" s="99" t="s">
        <v>6</v>
      </c>
      <c r="E353" s="100"/>
      <c r="F353" s="101">
        <v>5169.87</v>
      </c>
      <c r="G353" s="102"/>
      <c r="H353" s="102"/>
      <c r="I353" s="103"/>
      <c r="J353" s="11"/>
      <c r="K353" s="11"/>
      <c r="L353" s="11"/>
      <c r="N353" s="12"/>
      <c r="X353" s="1" t="str">
        <f t="shared" si="66"/>
        <v>23愛知県</v>
      </c>
    </row>
    <row r="354" spans="1:24" ht="14.25" thickBot="1" x14ac:dyDescent="0.2">
      <c r="A354" s="6">
        <f t="shared" si="65"/>
        <v>23</v>
      </c>
      <c r="B354" s="6"/>
      <c r="C354" s="1" t="s">
        <v>7</v>
      </c>
      <c r="X354" s="1" t="str">
        <f t="shared" si="66"/>
        <v>23愛知県</v>
      </c>
    </row>
    <row r="355" spans="1:24" x14ac:dyDescent="0.15">
      <c r="A355" s="6">
        <f t="shared" si="65"/>
        <v>23</v>
      </c>
      <c r="B355" s="6"/>
      <c r="D355" s="14"/>
      <c r="E355" s="15"/>
      <c r="F355" s="104" t="s">
        <v>8</v>
      </c>
      <c r="G355" s="78"/>
      <c r="H355" s="16" t="s">
        <v>9</v>
      </c>
      <c r="I355" s="16" t="s">
        <v>10</v>
      </c>
      <c r="J355" s="16" t="s">
        <v>11</v>
      </c>
      <c r="K355" s="16" t="s">
        <v>12</v>
      </c>
      <c r="L355" s="16" t="s">
        <v>13</v>
      </c>
      <c r="M355" s="77" t="s">
        <v>14</v>
      </c>
      <c r="N355" s="78"/>
      <c r="O355" s="78"/>
      <c r="P355" s="77" t="s">
        <v>15</v>
      </c>
      <c r="Q355" s="78"/>
      <c r="R355" s="79"/>
      <c r="X355" s="1" t="str">
        <f t="shared" si="66"/>
        <v>23愛知県</v>
      </c>
    </row>
    <row r="356" spans="1:24" ht="32.25" thickBot="1" x14ac:dyDescent="0.2">
      <c r="A356" s="6">
        <f t="shared" si="65"/>
        <v>23</v>
      </c>
      <c r="B356" s="6"/>
      <c r="D356" s="17"/>
      <c r="E356" s="18"/>
      <c r="F356" s="19" t="s">
        <v>16</v>
      </c>
      <c r="G356" s="20" t="s">
        <v>17</v>
      </c>
      <c r="H356" s="21" t="s">
        <v>18</v>
      </c>
      <c r="I356" s="21" t="s">
        <v>19</v>
      </c>
      <c r="J356" s="21" t="s">
        <v>20</v>
      </c>
      <c r="K356" s="21" t="s">
        <v>21</v>
      </c>
      <c r="L356" s="21" t="s">
        <v>22</v>
      </c>
      <c r="M356" s="22" t="s">
        <v>23</v>
      </c>
      <c r="N356" s="23" t="s">
        <v>24</v>
      </c>
      <c r="O356" s="24" t="s">
        <v>25</v>
      </c>
      <c r="P356" s="25" t="s">
        <v>26</v>
      </c>
      <c r="Q356" s="23" t="s">
        <v>27</v>
      </c>
      <c r="R356" s="26" t="s">
        <v>28</v>
      </c>
      <c r="X356" s="1" t="str">
        <f t="shared" si="66"/>
        <v>23愛知県</v>
      </c>
    </row>
    <row r="357" spans="1:24" ht="14.25" thickTop="1" x14ac:dyDescent="0.15">
      <c r="A357" s="6">
        <f t="shared" si="65"/>
        <v>23</v>
      </c>
      <c r="B357" s="6"/>
      <c r="D357" s="27"/>
      <c r="E357" s="28" t="s">
        <v>29</v>
      </c>
      <c r="F357" s="29">
        <f>SUM(F358:F361)</f>
        <v>56137</v>
      </c>
      <c r="G357" s="30">
        <f>IFERROR(F357/Q357,"-")</f>
        <v>0.97168227372648119</v>
      </c>
      <c r="H357" s="31">
        <f t="shared" ref="H357:M357" si="67">SUM(H358:H361)</f>
        <v>56882</v>
      </c>
      <c r="I357" s="31">
        <f t="shared" si="67"/>
        <v>56074</v>
      </c>
      <c r="J357" s="31">
        <f t="shared" si="67"/>
        <v>55786</v>
      </c>
      <c r="K357" s="31">
        <f t="shared" si="67"/>
        <v>55340</v>
      </c>
      <c r="L357" s="31">
        <f t="shared" si="67"/>
        <v>55080</v>
      </c>
      <c r="M357" s="32">
        <f t="shared" si="67"/>
        <v>54752</v>
      </c>
      <c r="N357" s="33">
        <f>IFERROR(M357/F357,"-")</f>
        <v>0.97532821490282706</v>
      </c>
      <c r="O357" s="73">
        <f>M357-F357</f>
        <v>-1385</v>
      </c>
      <c r="P357" s="32">
        <f>SUM(P358:P361)</f>
        <v>55398</v>
      </c>
      <c r="Q357" s="35">
        <f>SUM(Q358:Q361)</f>
        <v>57773</v>
      </c>
      <c r="R357" s="36">
        <f>IFERROR(P357/Q357,"-")</f>
        <v>0.95889083135720843</v>
      </c>
      <c r="X357" s="1" t="str">
        <f t="shared" si="66"/>
        <v>23愛知県</v>
      </c>
    </row>
    <row r="358" spans="1:24" x14ac:dyDescent="0.15">
      <c r="A358" s="6">
        <f t="shared" si="65"/>
        <v>23</v>
      </c>
      <c r="B358" s="6"/>
      <c r="D358" s="37"/>
      <c r="E358" s="38" t="s">
        <v>30</v>
      </c>
      <c r="F358" s="39">
        <v>12690</v>
      </c>
      <c r="G358" s="40">
        <f>IFERROR(F358/Q358,"-")</f>
        <v>1.837266541190097</v>
      </c>
      <c r="H358" s="41">
        <v>11027</v>
      </c>
      <c r="I358" s="41">
        <v>11161</v>
      </c>
      <c r="J358" s="41">
        <v>11111</v>
      </c>
      <c r="K358" s="41">
        <v>11229</v>
      </c>
      <c r="L358" s="41">
        <v>11083</v>
      </c>
      <c r="M358" s="42">
        <v>11456</v>
      </c>
      <c r="N358" s="43">
        <f>IFERROR(M358/F358,"-")</f>
        <v>0.9027580772261623</v>
      </c>
      <c r="O358" s="74">
        <f>M358-F358</f>
        <v>-1234</v>
      </c>
      <c r="P358" s="42">
        <v>11483</v>
      </c>
      <c r="Q358" s="45">
        <v>6907</v>
      </c>
      <c r="R358" s="46">
        <f>IFERROR(P358/Q358,"-")</f>
        <v>1.6625162878239468</v>
      </c>
      <c r="X358" s="1" t="str">
        <f t="shared" si="66"/>
        <v>23愛知県</v>
      </c>
    </row>
    <row r="359" spans="1:24" x14ac:dyDescent="0.15">
      <c r="A359" s="6">
        <f t="shared" si="65"/>
        <v>23</v>
      </c>
      <c r="B359" s="6"/>
      <c r="D359" s="37"/>
      <c r="E359" s="47" t="s">
        <v>31</v>
      </c>
      <c r="F359" s="48">
        <v>24652</v>
      </c>
      <c r="G359" s="49">
        <f>IFERROR(F359/Q359,"-")</f>
        <v>1.1959443069907341</v>
      </c>
      <c r="H359" s="50">
        <v>24227</v>
      </c>
      <c r="I359" s="50">
        <v>23561</v>
      </c>
      <c r="J359" s="50">
        <v>23688</v>
      </c>
      <c r="K359" s="50">
        <v>23752</v>
      </c>
      <c r="L359" s="50">
        <v>23557</v>
      </c>
      <c r="M359" s="51">
        <v>23091</v>
      </c>
      <c r="N359" s="52">
        <f>IFERROR(M359/F359,"-")</f>
        <v>0.93667856563361995</v>
      </c>
      <c r="O359" s="75">
        <f>M359-F359</f>
        <v>-1561</v>
      </c>
      <c r="P359" s="51">
        <v>23065</v>
      </c>
      <c r="Q359" s="54">
        <v>20613</v>
      </c>
      <c r="R359" s="55">
        <f>IFERROR(P359/Q359,"-")</f>
        <v>1.118954058118663</v>
      </c>
      <c r="X359" s="1" t="str">
        <f t="shared" si="66"/>
        <v>23愛知県</v>
      </c>
    </row>
    <row r="360" spans="1:24" x14ac:dyDescent="0.15">
      <c r="A360" s="6">
        <f t="shared" si="65"/>
        <v>23</v>
      </c>
      <c r="B360" s="6"/>
      <c r="D360" s="37"/>
      <c r="E360" s="47" t="s">
        <v>32</v>
      </c>
      <c r="F360" s="48">
        <v>5850</v>
      </c>
      <c r="G360" s="49">
        <f>IFERROR(F360/Q360,"-")</f>
        <v>0.30030800821355236</v>
      </c>
      <c r="H360" s="50">
        <v>7613</v>
      </c>
      <c r="I360" s="50">
        <v>8415</v>
      </c>
      <c r="J360" s="50">
        <v>8400</v>
      </c>
      <c r="K360" s="50">
        <v>8491</v>
      </c>
      <c r="L360" s="50">
        <v>8474</v>
      </c>
      <c r="M360" s="51">
        <v>8349</v>
      </c>
      <c r="N360" s="52">
        <f>IFERROR(M360/F360,"-")</f>
        <v>1.4271794871794872</v>
      </c>
      <c r="O360" s="75">
        <f>M360-F360</f>
        <v>2499</v>
      </c>
      <c r="P360" s="51">
        <v>8853</v>
      </c>
      <c r="Q360" s="54">
        <v>19480</v>
      </c>
      <c r="R360" s="55">
        <f>IFERROR(P360/Q360,"-")</f>
        <v>0.45446611909650925</v>
      </c>
      <c r="X360" s="1" t="str">
        <f t="shared" si="66"/>
        <v>23愛知県</v>
      </c>
    </row>
    <row r="361" spans="1:24" ht="14.25" thickBot="1" x14ac:dyDescent="0.2">
      <c r="A361" s="6">
        <f t="shared" si="65"/>
        <v>23</v>
      </c>
      <c r="B361" s="6"/>
      <c r="D361" s="56"/>
      <c r="E361" s="57" t="s">
        <v>33</v>
      </c>
      <c r="F361" s="58">
        <v>12945</v>
      </c>
      <c r="G361" s="59">
        <f>IFERROR(F361/Q361,"-")</f>
        <v>1.20161514898357</v>
      </c>
      <c r="H361" s="60">
        <v>14015</v>
      </c>
      <c r="I361" s="60">
        <v>12937</v>
      </c>
      <c r="J361" s="60">
        <v>12587</v>
      </c>
      <c r="K361" s="60">
        <v>11868</v>
      </c>
      <c r="L361" s="60">
        <v>11966</v>
      </c>
      <c r="M361" s="61">
        <v>11856</v>
      </c>
      <c r="N361" s="62">
        <f>IFERROR(M361/F361,"-")</f>
        <v>0.91587485515643108</v>
      </c>
      <c r="O361" s="76">
        <f>M361-F361</f>
        <v>-1089</v>
      </c>
      <c r="P361" s="61">
        <v>11997</v>
      </c>
      <c r="Q361" s="64">
        <v>10773</v>
      </c>
      <c r="R361" s="65">
        <f>IFERROR(P361/Q361,"-")</f>
        <v>1.1136173767752715</v>
      </c>
      <c r="X361" s="1" t="str">
        <f t="shared" si="66"/>
        <v>23愛知県</v>
      </c>
    </row>
    <row r="362" spans="1:24" s="5" customFormat="1" x14ac:dyDescent="0.15">
      <c r="A362" s="66">
        <f t="shared" si="65"/>
        <v>23</v>
      </c>
      <c r="B362" s="66"/>
      <c r="D362" s="67"/>
      <c r="E362" s="68" t="s">
        <v>34</v>
      </c>
      <c r="F362" s="69">
        <v>0.9688524590163935</v>
      </c>
      <c r="G362" s="70"/>
      <c r="H362" s="69">
        <v>1</v>
      </c>
      <c r="I362" s="69">
        <v>1</v>
      </c>
      <c r="J362" s="69">
        <v>1</v>
      </c>
      <c r="K362" s="69">
        <v>1</v>
      </c>
      <c r="L362" s="69">
        <v>1</v>
      </c>
      <c r="M362" s="69">
        <v>1</v>
      </c>
      <c r="N362" s="71"/>
      <c r="O362" s="71"/>
      <c r="P362" s="72"/>
      <c r="Q362" s="72"/>
      <c r="R362" s="71"/>
      <c r="X362" s="5" t="str">
        <f t="shared" si="66"/>
        <v>23愛知県</v>
      </c>
    </row>
    <row r="363" spans="1:24" x14ac:dyDescent="0.15">
      <c r="A363" s="6">
        <f>A348+1</f>
        <v>24</v>
      </c>
      <c r="B363" s="6"/>
      <c r="C363" s="80">
        <f>A363</f>
        <v>24</v>
      </c>
      <c r="D363" s="80"/>
      <c r="S363" s="1" t="str">
        <f>"（"&amp;F365&amp;"　"&amp;H365&amp;"）"</f>
        <v>（24　三重県）</v>
      </c>
      <c r="X363" s="1" t="str">
        <f>TEXT(F365,"0?")&amp;H365</f>
        <v>24三重県</v>
      </c>
    </row>
    <row r="364" spans="1:24" ht="14.25" thickBot="1" x14ac:dyDescent="0.2">
      <c r="A364" s="6">
        <f t="shared" ref="A364:A377" si="68">A349+1</f>
        <v>24</v>
      </c>
      <c r="B364" s="6"/>
      <c r="C364" s="1" t="s">
        <v>2</v>
      </c>
      <c r="X364" s="1" t="str">
        <f>X363</f>
        <v>24三重県</v>
      </c>
    </row>
    <row r="365" spans="1:24" x14ac:dyDescent="0.15">
      <c r="A365" s="6">
        <f t="shared" si="68"/>
        <v>24</v>
      </c>
      <c r="B365" s="6"/>
      <c r="D365" s="84" t="s">
        <v>3</v>
      </c>
      <c r="E365" s="85"/>
      <c r="F365" s="88">
        <f>A365</f>
        <v>24</v>
      </c>
      <c r="G365" s="89"/>
      <c r="H365" s="89" t="s">
        <v>58</v>
      </c>
      <c r="I365" s="92"/>
      <c r="J365" s="7"/>
      <c r="K365" s="7"/>
      <c r="L365" s="7"/>
      <c r="X365" s="1" t="str">
        <f t="shared" ref="X365:X377" si="69">X364</f>
        <v>24三重県</v>
      </c>
    </row>
    <row r="366" spans="1:24" x14ac:dyDescent="0.15">
      <c r="A366" s="6">
        <f t="shared" si="68"/>
        <v>24</v>
      </c>
      <c r="B366" s="6"/>
      <c r="D366" s="86"/>
      <c r="E366" s="87"/>
      <c r="F366" s="90"/>
      <c r="G366" s="91"/>
      <c r="H366" s="91"/>
      <c r="I366" s="93"/>
      <c r="J366" s="7"/>
      <c r="K366" s="7"/>
      <c r="L366" s="7"/>
      <c r="X366" s="1" t="str">
        <f t="shared" si="69"/>
        <v>24三重県</v>
      </c>
    </row>
    <row r="367" spans="1:24" x14ac:dyDescent="0.15">
      <c r="A367" s="6">
        <f t="shared" si="68"/>
        <v>24</v>
      </c>
      <c r="B367" s="6"/>
      <c r="D367" s="94" t="s">
        <v>5</v>
      </c>
      <c r="E367" s="95"/>
      <c r="F367" s="96">
        <v>177.02539999999999</v>
      </c>
      <c r="G367" s="97"/>
      <c r="H367" s="97"/>
      <c r="I367" s="98"/>
      <c r="J367" s="9"/>
      <c r="K367" s="9"/>
      <c r="L367" s="9"/>
      <c r="N367" s="10"/>
      <c r="X367" s="1" t="str">
        <f t="shared" si="69"/>
        <v>24三重県</v>
      </c>
    </row>
    <row r="368" spans="1:24" ht="14.25" thickBot="1" x14ac:dyDescent="0.2">
      <c r="A368" s="6">
        <f t="shared" si="68"/>
        <v>24</v>
      </c>
      <c r="B368" s="6"/>
      <c r="D368" s="99" t="s">
        <v>6</v>
      </c>
      <c r="E368" s="100"/>
      <c r="F368" s="101">
        <v>5774.41</v>
      </c>
      <c r="G368" s="102"/>
      <c r="H368" s="102"/>
      <c r="I368" s="103"/>
      <c r="J368" s="11"/>
      <c r="K368" s="11"/>
      <c r="L368" s="11"/>
      <c r="N368" s="12"/>
      <c r="X368" s="1" t="str">
        <f t="shared" si="69"/>
        <v>24三重県</v>
      </c>
    </row>
    <row r="369" spans="1:24" ht="14.25" thickBot="1" x14ac:dyDescent="0.2">
      <c r="A369" s="6">
        <f t="shared" si="68"/>
        <v>24</v>
      </c>
      <c r="B369" s="6"/>
      <c r="C369" s="1" t="s">
        <v>7</v>
      </c>
      <c r="X369" s="1" t="str">
        <f t="shared" si="69"/>
        <v>24三重県</v>
      </c>
    </row>
    <row r="370" spans="1:24" x14ac:dyDescent="0.15">
      <c r="A370" s="6">
        <f t="shared" si="68"/>
        <v>24</v>
      </c>
      <c r="B370" s="6"/>
      <c r="D370" s="14"/>
      <c r="E370" s="15"/>
      <c r="F370" s="104" t="s">
        <v>8</v>
      </c>
      <c r="G370" s="78"/>
      <c r="H370" s="16" t="s">
        <v>9</v>
      </c>
      <c r="I370" s="16" t="s">
        <v>10</v>
      </c>
      <c r="J370" s="16" t="s">
        <v>11</v>
      </c>
      <c r="K370" s="16" t="s">
        <v>12</v>
      </c>
      <c r="L370" s="16" t="s">
        <v>13</v>
      </c>
      <c r="M370" s="77" t="s">
        <v>14</v>
      </c>
      <c r="N370" s="78"/>
      <c r="O370" s="78"/>
      <c r="P370" s="77" t="s">
        <v>15</v>
      </c>
      <c r="Q370" s="78"/>
      <c r="R370" s="79"/>
      <c r="X370" s="1" t="str">
        <f t="shared" si="69"/>
        <v>24三重県</v>
      </c>
    </row>
    <row r="371" spans="1:24" ht="32.25" thickBot="1" x14ac:dyDescent="0.2">
      <c r="A371" s="6">
        <f t="shared" si="68"/>
        <v>24</v>
      </c>
      <c r="B371" s="6"/>
      <c r="D371" s="17"/>
      <c r="E371" s="18"/>
      <c r="F371" s="19" t="s">
        <v>16</v>
      </c>
      <c r="G371" s="20" t="s">
        <v>17</v>
      </c>
      <c r="H371" s="21" t="s">
        <v>18</v>
      </c>
      <c r="I371" s="21" t="s">
        <v>19</v>
      </c>
      <c r="J371" s="21" t="s">
        <v>20</v>
      </c>
      <c r="K371" s="21" t="s">
        <v>21</v>
      </c>
      <c r="L371" s="21" t="s">
        <v>22</v>
      </c>
      <c r="M371" s="22" t="s">
        <v>23</v>
      </c>
      <c r="N371" s="23" t="s">
        <v>24</v>
      </c>
      <c r="O371" s="24" t="s">
        <v>25</v>
      </c>
      <c r="P371" s="25" t="s">
        <v>26</v>
      </c>
      <c r="Q371" s="23" t="s">
        <v>27</v>
      </c>
      <c r="R371" s="26" t="s">
        <v>28</v>
      </c>
      <c r="X371" s="1" t="str">
        <f t="shared" si="69"/>
        <v>24三重県</v>
      </c>
    </row>
    <row r="372" spans="1:24" ht="14.25" thickTop="1" x14ac:dyDescent="0.15">
      <c r="A372" s="6">
        <f t="shared" si="68"/>
        <v>24</v>
      </c>
      <c r="B372" s="6"/>
      <c r="D372" s="27"/>
      <c r="E372" s="28" t="s">
        <v>29</v>
      </c>
      <c r="F372" s="29">
        <f>SUM(F373:F376)</f>
        <v>15874</v>
      </c>
      <c r="G372" s="30">
        <f>IFERROR(F372/Q372,"-")</f>
        <v>1.168580683156655</v>
      </c>
      <c r="H372" s="31">
        <f t="shared" ref="H372:M372" si="70">SUM(H373:H376)</f>
        <v>15597</v>
      </c>
      <c r="I372" s="31">
        <f t="shared" si="70"/>
        <v>15697</v>
      </c>
      <c r="J372" s="31">
        <f t="shared" si="70"/>
        <v>15324</v>
      </c>
      <c r="K372" s="31">
        <f t="shared" si="70"/>
        <v>15328</v>
      </c>
      <c r="L372" s="31">
        <f t="shared" si="70"/>
        <v>15079</v>
      </c>
      <c r="M372" s="32">
        <f t="shared" si="70"/>
        <v>14788</v>
      </c>
      <c r="N372" s="33">
        <f>IFERROR(M372/F372,"-")</f>
        <v>0.93158624165301751</v>
      </c>
      <c r="O372" s="73">
        <f>M372-F372</f>
        <v>-1086</v>
      </c>
      <c r="P372" s="32">
        <f>SUM(P373:P376)</f>
        <v>14789</v>
      </c>
      <c r="Q372" s="35">
        <f>SUM(Q373:Q376)</f>
        <v>13584</v>
      </c>
      <c r="R372" s="36">
        <f>IFERROR(P372/Q372,"-")</f>
        <v>1.0887073027090695</v>
      </c>
      <c r="X372" s="1" t="str">
        <f t="shared" si="69"/>
        <v>24三重県</v>
      </c>
    </row>
    <row r="373" spans="1:24" x14ac:dyDescent="0.15">
      <c r="A373" s="6">
        <f t="shared" si="68"/>
        <v>24</v>
      </c>
      <c r="B373" s="6"/>
      <c r="D373" s="37"/>
      <c r="E373" s="38" t="s">
        <v>30</v>
      </c>
      <c r="F373" s="39">
        <v>1782</v>
      </c>
      <c r="G373" s="40">
        <f>IFERROR(F373/Q373,"-")</f>
        <v>1.2531645569620253</v>
      </c>
      <c r="H373" s="41">
        <v>2200</v>
      </c>
      <c r="I373" s="41">
        <v>2208</v>
      </c>
      <c r="J373" s="41">
        <v>2223</v>
      </c>
      <c r="K373" s="41">
        <v>2243</v>
      </c>
      <c r="L373" s="41">
        <v>2196</v>
      </c>
      <c r="M373" s="42">
        <v>2241</v>
      </c>
      <c r="N373" s="43">
        <f>IFERROR(M373/F373,"-")</f>
        <v>1.2575757575757576</v>
      </c>
      <c r="O373" s="74">
        <f>M373-F373</f>
        <v>459</v>
      </c>
      <c r="P373" s="42">
        <v>2289</v>
      </c>
      <c r="Q373" s="45">
        <v>1422</v>
      </c>
      <c r="R373" s="46">
        <f>IFERROR(P373/Q373,"-")</f>
        <v>1.609704641350211</v>
      </c>
      <c r="X373" s="1" t="str">
        <f t="shared" si="69"/>
        <v>24三重県</v>
      </c>
    </row>
    <row r="374" spans="1:24" x14ac:dyDescent="0.15">
      <c r="A374" s="6">
        <f t="shared" si="68"/>
        <v>24</v>
      </c>
      <c r="B374" s="6"/>
      <c r="D374" s="37"/>
      <c r="E374" s="47" t="s">
        <v>31</v>
      </c>
      <c r="F374" s="48">
        <v>8635</v>
      </c>
      <c r="G374" s="49">
        <f>IFERROR(F374/Q374,"-")</f>
        <v>2.0274712373796664</v>
      </c>
      <c r="H374" s="50">
        <v>7462</v>
      </c>
      <c r="I374" s="50">
        <v>7311</v>
      </c>
      <c r="J374" s="50">
        <v>6994</v>
      </c>
      <c r="K374" s="50">
        <v>6930</v>
      </c>
      <c r="L374" s="50">
        <v>6888</v>
      </c>
      <c r="M374" s="51">
        <v>6563</v>
      </c>
      <c r="N374" s="52">
        <f>IFERROR(M374/F374,"-")</f>
        <v>0.76004632310364795</v>
      </c>
      <c r="O374" s="75">
        <f>M374-F374</f>
        <v>-2072</v>
      </c>
      <c r="P374" s="51">
        <v>6690</v>
      </c>
      <c r="Q374" s="54">
        <v>4259</v>
      </c>
      <c r="R374" s="55">
        <f>IFERROR(P374/Q374,"-")</f>
        <v>1.5707912655552947</v>
      </c>
      <c r="X374" s="1" t="str">
        <f t="shared" si="69"/>
        <v>24三重県</v>
      </c>
    </row>
    <row r="375" spans="1:24" x14ac:dyDescent="0.15">
      <c r="A375" s="6">
        <f t="shared" si="68"/>
        <v>24</v>
      </c>
      <c r="B375" s="6"/>
      <c r="D375" s="37"/>
      <c r="E375" s="47" t="s">
        <v>32</v>
      </c>
      <c r="F375" s="48">
        <v>1420</v>
      </c>
      <c r="G375" s="49">
        <f>IFERROR(F375/Q375,"-")</f>
        <v>0.3243490178163545</v>
      </c>
      <c r="H375" s="50">
        <v>2138</v>
      </c>
      <c r="I375" s="50">
        <v>2449</v>
      </c>
      <c r="J375" s="50">
        <v>2531</v>
      </c>
      <c r="K375" s="50">
        <v>2609</v>
      </c>
      <c r="L375" s="50">
        <v>2566</v>
      </c>
      <c r="M375" s="51">
        <v>2414</v>
      </c>
      <c r="N375" s="52">
        <f>IFERROR(M375/F375,"-")</f>
        <v>1.7</v>
      </c>
      <c r="O375" s="75">
        <f>M375-F375</f>
        <v>994</v>
      </c>
      <c r="P375" s="51">
        <v>2382</v>
      </c>
      <c r="Q375" s="54">
        <v>4378</v>
      </c>
      <c r="R375" s="55">
        <f>IFERROR(P375/Q375,"-")</f>
        <v>0.54408405664687076</v>
      </c>
      <c r="X375" s="1" t="str">
        <f t="shared" si="69"/>
        <v>24三重県</v>
      </c>
    </row>
    <row r="376" spans="1:24" ht="14.25" thickBot="1" x14ac:dyDescent="0.2">
      <c r="A376" s="6">
        <f t="shared" si="68"/>
        <v>24</v>
      </c>
      <c r="B376" s="6"/>
      <c r="D376" s="56"/>
      <c r="E376" s="57" t="s">
        <v>33</v>
      </c>
      <c r="F376" s="58">
        <v>4037</v>
      </c>
      <c r="G376" s="59">
        <f>IFERROR(F376/Q376,"-")</f>
        <v>1.1452482269503546</v>
      </c>
      <c r="H376" s="60">
        <v>3797</v>
      </c>
      <c r="I376" s="60">
        <v>3729</v>
      </c>
      <c r="J376" s="60">
        <v>3576</v>
      </c>
      <c r="K376" s="60">
        <v>3546</v>
      </c>
      <c r="L376" s="60">
        <v>3429</v>
      </c>
      <c r="M376" s="61">
        <v>3570</v>
      </c>
      <c r="N376" s="62">
        <f>IFERROR(M376/F376,"-")</f>
        <v>0.88432003963339112</v>
      </c>
      <c r="O376" s="76">
        <f>M376-F376</f>
        <v>-467</v>
      </c>
      <c r="P376" s="61">
        <v>3428</v>
      </c>
      <c r="Q376" s="64">
        <v>3525</v>
      </c>
      <c r="R376" s="65">
        <f>IFERROR(P376/Q376,"-")</f>
        <v>0.9724822695035461</v>
      </c>
      <c r="X376" s="1" t="str">
        <f t="shared" si="69"/>
        <v>24三重県</v>
      </c>
    </row>
    <row r="377" spans="1:24" s="5" customFormat="1" x14ac:dyDescent="0.15">
      <c r="A377" s="66">
        <f t="shared" si="68"/>
        <v>24</v>
      </c>
      <c r="B377" s="66"/>
      <c r="D377" s="67"/>
      <c r="E377" s="68" t="s">
        <v>34</v>
      </c>
      <c r="F377" s="69">
        <v>0.93785310734463279</v>
      </c>
      <c r="G377" s="70"/>
      <c r="H377" s="69">
        <v>0.9640718562874252</v>
      </c>
      <c r="I377" s="69">
        <v>1</v>
      </c>
      <c r="J377" s="69">
        <v>0.92258064516129035</v>
      </c>
      <c r="K377" s="69">
        <v>1</v>
      </c>
      <c r="L377" s="69">
        <v>1</v>
      </c>
      <c r="M377" s="69">
        <v>0.99300699300699302</v>
      </c>
      <c r="N377" s="71"/>
      <c r="O377" s="71"/>
      <c r="P377" s="72"/>
      <c r="Q377" s="72"/>
      <c r="R377" s="71"/>
      <c r="X377" s="5" t="str">
        <f t="shared" si="69"/>
        <v>24三重県</v>
      </c>
    </row>
    <row r="378" spans="1:24" x14ac:dyDescent="0.15">
      <c r="A378" s="6">
        <f>A363+1</f>
        <v>25</v>
      </c>
      <c r="B378" s="6"/>
      <c r="C378" s="80">
        <f>A378</f>
        <v>25</v>
      </c>
      <c r="D378" s="80"/>
      <c r="S378" s="1" t="str">
        <f>"（"&amp;F380&amp;"　"&amp;H380&amp;"）"</f>
        <v>（25　滋賀県）</v>
      </c>
      <c r="X378" s="1" t="str">
        <f>TEXT(F380,"0?")&amp;H380</f>
        <v>25滋賀県</v>
      </c>
    </row>
    <row r="379" spans="1:24" ht="14.25" thickBot="1" x14ac:dyDescent="0.2">
      <c r="A379" s="6">
        <f t="shared" ref="A379:A392" si="71">A364+1</f>
        <v>25</v>
      </c>
      <c r="B379" s="6"/>
      <c r="C379" s="1" t="s">
        <v>2</v>
      </c>
      <c r="X379" s="1" t="str">
        <f>X378</f>
        <v>25滋賀県</v>
      </c>
    </row>
    <row r="380" spans="1:24" x14ac:dyDescent="0.15">
      <c r="A380" s="6">
        <f t="shared" si="71"/>
        <v>25</v>
      </c>
      <c r="B380" s="6"/>
      <c r="D380" s="84" t="s">
        <v>3</v>
      </c>
      <c r="E380" s="85"/>
      <c r="F380" s="88">
        <f>A380</f>
        <v>25</v>
      </c>
      <c r="G380" s="89"/>
      <c r="H380" s="89" t="s">
        <v>59</v>
      </c>
      <c r="I380" s="92"/>
      <c r="J380" s="7"/>
      <c r="K380" s="7"/>
      <c r="L380" s="7"/>
      <c r="X380" s="1" t="str">
        <f t="shared" ref="X380:X392" si="72">X379</f>
        <v>25滋賀県</v>
      </c>
    </row>
    <row r="381" spans="1:24" x14ac:dyDescent="0.15">
      <c r="A381" s="6">
        <f t="shared" si="71"/>
        <v>25</v>
      </c>
      <c r="B381" s="6"/>
      <c r="D381" s="86"/>
      <c r="E381" s="87"/>
      <c r="F381" s="90"/>
      <c r="G381" s="91"/>
      <c r="H381" s="91"/>
      <c r="I381" s="93"/>
      <c r="J381" s="7"/>
      <c r="K381" s="7"/>
      <c r="L381" s="7"/>
      <c r="X381" s="1" t="str">
        <f t="shared" si="72"/>
        <v>25滋賀県</v>
      </c>
    </row>
    <row r="382" spans="1:24" x14ac:dyDescent="0.15">
      <c r="A382" s="6">
        <f t="shared" si="71"/>
        <v>25</v>
      </c>
      <c r="B382" s="6"/>
      <c r="D382" s="94" t="s">
        <v>5</v>
      </c>
      <c r="E382" s="95"/>
      <c r="F382" s="96">
        <v>141.36099999999999</v>
      </c>
      <c r="G382" s="97"/>
      <c r="H382" s="97"/>
      <c r="I382" s="98"/>
      <c r="J382" s="9"/>
      <c r="K382" s="9"/>
      <c r="L382" s="9"/>
      <c r="N382" s="10"/>
      <c r="X382" s="1" t="str">
        <f t="shared" si="72"/>
        <v>25滋賀県</v>
      </c>
    </row>
    <row r="383" spans="1:24" ht="14.25" thickBot="1" x14ac:dyDescent="0.2">
      <c r="A383" s="6">
        <f t="shared" si="71"/>
        <v>25</v>
      </c>
      <c r="B383" s="6"/>
      <c r="D383" s="99" t="s">
        <v>6</v>
      </c>
      <c r="E383" s="100"/>
      <c r="F383" s="101">
        <v>4017.3900000000003</v>
      </c>
      <c r="G383" s="102"/>
      <c r="H383" s="102"/>
      <c r="I383" s="103"/>
      <c r="J383" s="11"/>
      <c r="K383" s="11"/>
      <c r="L383" s="11"/>
      <c r="N383" s="12"/>
      <c r="X383" s="1" t="str">
        <f t="shared" si="72"/>
        <v>25滋賀県</v>
      </c>
    </row>
    <row r="384" spans="1:24" ht="14.25" thickBot="1" x14ac:dyDescent="0.2">
      <c r="A384" s="6">
        <f t="shared" si="71"/>
        <v>25</v>
      </c>
      <c r="B384" s="6"/>
      <c r="C384" s="1" t="s">
        <v>7</v>
      </c>
      <c r="X384" s="1" t="str">
        <f t="shared" si="72"/>
        <v>25滋賀県</v>
      </c>
    </row>
    <row r="385" spans="1:24" x14ac:dyDescent="0.15">
      <c r="A385" s="6">
        <f t="shared" si="71"/>
        <v>25</v>
      </c>
      <c r="B385" s="6"/>
      <c r="D385" s="14"/>
      <c r="E385" s="15"/>
      <c r="F385" s="104" t="s">
        <v>8</v>
      </c>
      <c r="G385" s="78"/>
      <c r="H385" s="16" t="s">
        <v>9</v>
      </c>
      <c r="I385" s="16" t="s">
        <v>10</v>
      </c>
      <c r="J385" s="16" t="s">
        <v>11</v>
      </c>
      <c r="K385" s="16" t="s">
        <v>12</v>
      </c>
      <c r="L385" s="16" t="s">
        <v>13</v>
      </c>
      <c r="M385" s="77" t="s">
        <v>14</v>
      </c>
      <c r="N385" s="78"/>
      <c r="O385" s="78"/>
      <c r="P385" s="77" t="s">
        <v>15</v>
      </c>
      <c r="Q385" s="78"/>
      <c r="R385" s="79"/>
      <c r="X385" s="1" t="str">
        <f t="shared" si="72"/>
        <v>25滋賀県</v>
      </c>
    </row>
    <row r="386" spans="1:24" ht="32.25" thickBot="1" x14ac:dyDescent="0.2">
      <c r="A386" s="6">
        <f t="shared" si="71"/>
        <v>25</v>
      </c>
      <c r="B386" s="6"/>
      <c r="D386" s="17"/>
      <c r="E386" s="18"/>
      <c r="F386" s="19" t="s">
        <v>16</v>
      </c>
      <c r="G386" s="20" t="s">
        <v>17</v>
      </c>
      <c r="H386" s="21" t="s">
        <v>18</v>
      </c>
      <c r="I386" s="21" t="s">
        <v>19</v>
      </c>
      <c r="J386" s="21" t="s">
        <v>20</v>
      </c>
      <c r="K386" s="21" t="s">
        <v>21</v>
      </c>
      <c r="L386" s="21" t="s">
        <v>22</v>
      </c>
      <c r="M386" s="22" t="s">
        <v>23</v>
      </c>
      <c r="N386" s="23" t="s">
        <v>24</v>
      </c>
      <c r="O386" s="24" t="s">
        <v>25</v>
      </c>
      <c r="P386" s="25" t="s">
        <v>26</v>
      </c>
      <c r="Q386" s="23" t="s">
        <v>27</v>
      </c>
      <c r="R386" s="26" t="s">
        <v>28</v>
      </c>
      <c r="X386" s="1" t="str">
        <f t="shared" si="72"/>
        <v>25滋賀県</v>
      </c>
    </row>
    <row r="387" spans="1:24" ht="14.25" thickTop="1" x14ac:dyDescent="0.15">
      <c r="A387" s="6">
        <f t="shared" si="71"/>
        <v>25</v>
      </c>
      <c r="B387" s="6"/>
      <c r="D387" s="27"/>
      <c r="E387" s="28" t="s">
        <v>29</v>
      </c>
      <c r="F387" s="29">
        <f>SUM(F388:F391)</f>
        <v>12095</v>
      </c>
      <c r="G387" s="30">
        <f>IFERROR(F387/Q387,"-")</f>
        <v>1.068557293047089</v>
      </c>
      <c r="H387" s="31">
        <f t="shared" ref="H387:M387" si="73">SUM(H388:H391)</f>
        <v>11734</v>
      </c>
      <c r="I387" s="31">
        <f t="shared" si="73"/>
        <v>11869</v>
      </c>
      <c r="J387" s="31">
        <f t="shared" si="73"/>
        <v>10887</v>
      </c>
      <c r="K387" s="31">
        <f t="shared" si="73"/>
        <v>11535</v>
      </c>
      <c r="L387" s="31">
        <f t="shared" si="73"/>
        <v>11714</v>
      </c>
      <c r="M387" s="32">
        <f t="shared" si="73"/>
        <v>11666</v>
      </c>
      <c r="N387" s="33">
        <f>IFERROR(M387/F387,"-")</f>
        <v>0.96453079785035134</v>
      </c>
      <c r="O387" s="73">
        <f>M387-F387</f>
        <v>-429</v>
      </c>
      <c r="P387" s="32">
        <f>SUM(P388:P391)</f>
        <v>11577</v>
      </c>
      <c r="Q387" s="35">
        <f>SUM(Q388:Q391)</f>
        <v>11319</v>
      </c>
      <c r="R387" s="36">
        <f>IFERROR(P387/Q387,"-")</f>
        <v>1.0227935329976146</v>
      </c>
      <c r="X387" s="1" t="str">
        <f t="shared" si="72"/>
        <v>25滋賀県</v>
      </c>
    </row>
    <row r="388" spans="1:24" x14ac:dyDescent="0.15">
      <c r="A388" s="6">
        <f t="shared" si="71"/>
        <v>25</v>
      </c>
      <c r="B388" s="6"/>
      <c r="D388" s="37"/>
      <c r="E388" s="38" t="s">
        <v>30</v>
      </c>
      <c r="F388" s="39">
        <v>2144</v>
      </c>
      <c r="G388" s="40">
        <f>IFERROR(F388/Q388,"-")</f>
        <v>1.6789350039154267</v>
      </c>
      <c r="H388" s="41">
        <v>2150</v>
      </c>
      <c r="I388" s="41">
        <v>2044</v>
      </c>
      <c r="J388" s="41">
        <v>1867</v>
      </c>
      <c r="K388" s="41">
        <v>1951</v>
      </c>
      <c r="L388" s="41">
        <v>1865</v>
      </c>
      <c r="M388" s="42">
        <v>1802</v>
      </c>
      <c r="N388" s="43">
        <f>IFERROR(M388/F388,"-")</f>
        <v>0.84048507462686572</v>
      </c>
      <c r="O388" s="74">
        <f>M388-F388</f>
        <v>-342</v>
      </c>
      <c r="P388" s="42">
        <v>1657</v>
      </c>
      <c r="Q388" s="45">
        <v>1277</v>
      </c>
      <c r="R388" s="46">
        <f>IFERROR(P388/Q388,"-")</f>
        <v>1.2975724353954581</v>
      </c>
      <c r="X388" s="1" t="str">
        <f t="shared" si="72"/>
        <v>25滋賀県</v>
      </c>
    </row>
    <row r="389" spans="1:24" x14ac:dyDescent="0.15">
      <c r="A389" s="6">
        <f t="shared" si="71"/>
        <v>25</v>
      </c>
      <c r="B389" s="6"/>
      <c r="D389" s="37"/>
      <c r="E389" s="47" t="s">
        <v>31</v>
      </c>
      <c r="F389" s="48">
        <v>5575</v>
      </c>
      <c r="G389" s="49">
        <f>IFERROR(F389/Q389,"-")</f>
        <v>1.4401963316972359</v>
      </c>
      <c r="H389" s="50">
        <v>4734</v>
      </c>
      <c r="I389" s="50">
        <v>5116</v>
      </c>
      <c r="J389" s="50">
        <v>4582</v>
      </c>
      <c r="K389" s="50">
        <v>5153</v>
      </c>
      <c r="L389" s="50">
        <v>5187</v>
      </c>
      <c r="M389" s="51">
        <v>5112</v>
      </c>
      <c r="N389" s="52">
        <f>IFERROR(M389/F389,"-")</f>
        <v>0.91695067264573993</v>
      </c>
      <c r="O389" s="75">
        <f>M389-F389</f>
        <v>-463</v>
      </c>
      <c r="P389" s="51">
        <v>5178</v>
      </c>
      <c r="Q389" s="54">
        <v>3871</v>
      </c>
      <c r="R389" s="55">
        <f>IFERROR(P389/Q389,"-")</f>
        <v>1.3376388530095582</v>
      </c>
      <c r="X389" s="1" t="str">
        <f t="shared" si="72"/>
        <v>25滋賀県</v>
      </c>
    </row>
    <row r="390" spans="1:24" x14ac:dyDescent="0.15">
      <c r="A390" s="6">
        <f t="shared" si="71"/>
        <v>25</v>
      </c>
      <c r="B390" s="6"/>
      <c r="D390" s="37"/>
      <c r="E390" s="47" t="s">
        <v>32</v>
      </c>
      <c r="F390" s="48">
        <v>1285</v>
      </c>
      <c r="G390" s="49">
        <f>IFERROR(F390/Q390,"-")</f>
        <v>0.35903883766415201</v>
      </c>
      <c r="H390" s="50">
        <v>1767</v>
      </c>
      <c r="I390" s="50">
        <v>1748</v>
      </c>
      <c r="J390" s="50">
        <v>1697</v>
      </c>
      <c r="K390" s="50">
        <v>1898</v>
      </c>
      <c r="L390" s="50">
        <v>2015</v>
      </c>
      <c r="M390" s="51">
        <v>1886</v>
      </c>
      <c r="N390" s="52">
        <f>IFERROR(M390/F390,"-")</f>
        <v>1.4677042801556419</v>
      </c>
      <c r="O390" s="75">
        <f>M390-F390</f>
        <v>601</v>
      </c>
      <c r="P390" s="51">
        <v>1936</v>
      </c>
      <c r="Q390" s="54">
        <v>3579</v>
      </c>
      <c r="R390" s="55">
        <f>IFERROR(P390/Q390,"-")</f>
        <v>0.54093322157027102</v>
      </c>
      <c r="X390" s="1" t="str">
        <f t="shared" si="72"/>
        <v>25滋賀県</v>
      </c>
    </row>
    <row r="391" spans="1:24" ht="14.25" thickBot="1" x14ac:dyDescent="0.2">
      <c r="A391" s="6">
        <f t="shared" si="71"/>
        <v>25</v>
      </c>
      <c r="B391" s="6"/>
      <c r="D391" s="56"/>
      <c r="E391" s="57" t="s">
        <v>33</v>
      </c>
      <c r="F391" s="58">
        <v>3091</v>
      </c>
      <c r="G391" s="59">
        <f>IFERROR(F391/Q391,"-")</f>
        <v>1.1925154320987654</v>
      </c>
      <c r="H391" s="60">
        <v>3083</v>
      </c>
      <c r="I391" s="60">
        <v>2961</v>
      </c>
      <c r="J391" s="60">
        <v>2741</v>
      </c>
      <c r="K391" s="60">
        <v>2533</v>
      </c>
      <c r="L391" s="60">
        <v>2647</v>
      </c>
      <c r="M391" s="61">
        <v>2866</v>
      </c>
      <c r="N391" s="62">
        <f>IFERROR(M391/F391,"-")</f>
        <v>0.92720802329343255</v>
      </c>
      <c r="O391" s="76">
        <f>M391-F391</f>
        <v>-225</v>
      </c>
      <c r="P391" s="61">
        <v>2806</v>
      </c>
      <c r="Q391" s="64">
        <v>2592</v>
      </c>
      <c r="R391" s="65">
        <f>IFERROR(P391/Q391,"-")</f>
        <v>1.0825617283950617</v>
      </c>
      <c r="X391" s="1" t="str">
        <f t="shared" si="72"/>
        <v>25滋賀県</v>
      </c>
    </row>
    <row r="392" spans="1:24" s="5" customFormat="1" x14ac:dyDescent="0.15">
      <c r="A392" s="66">
        <f t="shared" si="71"/>
        <v>25</v>
      </c>
      <c r="B392" s="66"/>
      <c r="D392" s="67"/>
      <c r="E392" s="68" t="s">
        <v>34</v>
      </c>
      <c r="F392" s="69">
        <v>0.96739130434782605</v>
      </c>
      <c r="G392" s="70"/>
      <c r="H392" s="69">
        <v>0.97674418604651159</v>
      </c>
      <c r="I392" s="69">
        <v>0.98837209302325579</v>
      </c>
      <c r="J392" s="69">
        <v>0.92771084337349397</v>
      </c>
      <c r="K392" s="69">
        <v>0.97619047619047616</v>
      </c>
      <c r="L392" s="69">
        <v>0.97619047619047616</v>
      </c>
      <c r="M392" s="69">
        <v>0.97530864197530864</v>
      </c>
      <c r="N392" s="71"/>
      <c r="O392" s="71"/>
      <c r="P392" s="72"/>
      <c r="Q392" s="72"/>
      <c r="R392" s="71"/>
      <c r="X392" s="5" t="str">
        <f t="shared" si="72"/>
        <v>25滋賀県</v>
      </c>
    </row>
    <row r="393" spans="1:24" x14ac:dyDescent="0.15">
      <c r="A393" s="6">
        <f>A378+1</f>
        <v>26</v>
      </c>
      <c r="B393" s="6"/>
      <c r="C393" s="80">
        <f>A393</f>
        <v>26</v>
      </c>
      <c r="D393" s="80"/>
      <c r="S393" s="1" t="str">
        <f>"（"&amp;F395&amp;"　"&amp;H395&amp;"）"</f>
        <v>（26　京都府）</v>
      </c>
      <c r="X393" s="1" t="str">
        <f>TEXT(F395,"0?")&amp;H395</f>
        <v>26京都府</v>
      </c>
    </row>
    <row r="394" spans="1:24" ht="14.25" thickBot="1" x14ac:dyDescent="0.2">
      <c r="A394" s="6">
        <f t="shared" ref="A394:A407" si="74">A379+1</f>
        <v>26</v>
      </c>
      <c r="B394" s="6"/>
      <c r="C394" s="1" t="s">
        <v>2</v>
      </c>
      <c r="X394" s="1" t="str">
        <f>X393</f>
        <v>26京都府</v>
      </c>
    </row>
    <row r="395" spans="1:24" x14ac:dyDescent="0.15">
      <c r="A395" s="6">
        <f t="shared" si="74"/>
        <v>26</v>
      </c>
      <c r="B395" s="6"/>
      <c r="D395" s="84" t="s">
        <v>3</v>
      </c>
      <c r="E395" s="85"/>
      <c r="F395" s="88">
        <f>A395</f>
        <v>26</v>
      </c>
      <c r="G395" s="89"/>
      <c r="H395" s="89" t="s">
        <v>60</v>
      </c>
      <c r="I395" s="92"/>
      <c r="J395" s="7"/>
      <c r="K395" s="7"/>
      <c r="L395" s="7"/>
      <c r="X395" s="1" t="str">
        <f t="shared" ref="X395:X407" si="75">X394</f>
        <v>26京都府</v>
      </c>
    </row>
    <row r="396" spans="1:24" x14ac:dyDescent="0.15">
      <c r="A396" s="6">
        <f t="shared" si="74"/>
        <v>26</v>
      </c>
      <c r="B396" s="6"/>
      <c r="D396" s="86"/>
      <c r="E396" s="87"/>
      <c r="F396" s="90"/>
      <c r="G396" s="91"/>
      <c r="H396" s="91"/>
      <c r="I396" s="93"/>
      <c r="J396" s="7"/>
      <c r="K396" s="7"/>
      <c r="L396" s="7"/>
      <c r="X396" s="1" t="str">
        <f t="shared" si="75"/>
        <v>26京都府</v>
      </c>
    </row>
    <row r="397" spans="1:24" x14ac:dyDescent="0.15">
      <c r="A397" s="6">
        <f t="shared" si="74"/>
        <v>26</v>
      </c>
      <c r="B397" s="6"/>
      <c r="D397" s="94" t="s">
        <v>5</v>
      </c>
      <c r="E397" s="95"/>
      <c r="F397" s="96">
        <v>257.80869999999999</v>
      </c>
      <c r="G397" s="97"/>
      <c r="H397" s="97"/>
      <c r="I397" s="98"/>
      <c r="J397" s="9"/>
      <c r="K397" s="9"/>
      <c r="L397" s="9"/>
      <c r="N397" s="10"/>
      <c r="X397" s="1" t="str">
        <f t="shared" si="75"/>
        <v>26京都府</v>
      </c>
    </row>
    <row r="398" spans="1:24" ht="14.25" thickBot="1" x14ac:dyDescent="0.2">
      <c r="A398" s="6">
        <f t="shared" si="74"/>
        <v>26</v>
      </c>
      <c r="B398" s="6"/>
      <c r="D398" s="99" t="s">
        <v>6</v>
      </c>
      <c r="E398" s="100"/>
      <c r="F398" s="101">
        <v>4612.2</v>
      </c>
      <c r="G398" s="102"/>
      <c r="H398" s="102"/>
      <c r="I398" s="103"/>
      <c r="J398" s="11"/>
      <c r="K398" s="11"/>
      <c r="L398" s="11"/>
      <c r="N398" s="12"/>
      <c r="X398" s="1" t="str">
        <f t="shared" si="75"/>
        <v>26京都府</v>
      </c>
    </row>
    <row r="399" spans="1:24" ht="14.25" thickBot="1" x14ac:dyDescent="0.2">
      <c r="A399" s="6">
        <f t="shared" si="74"/>
        <v>26</v>
      </c>
      <c r="B399" s="6"/>
      <c r="C399" s="1" t="s">
        <v>7</v>
      </c>
      <c r="X399" s="1" t="str">
        <f t="shared" si="75"/>
        <v>26京都府</v>
      </c>
    </row>
    <row r="400" spans="1:24" x14ac:dyDescent="0.15">
      <c r="A400" s="6">
        <f t="shared" si="74"/>
        <v>26</v>
      </c>
      <c r="B400" s="6"/>
      <c r="D400" s="14"/>
      <c r="E400" s="15"/>
      <c r="F400" s="104" t="s">
        <v>8</v>
      </c>
      <c r="G400" s="78"/>
      <c r="H400" s="16" t="s">
        <v>9</v>
      </c>
      <c r="I400" s="16" t="s">
        <v>10</v>
      </c>
      <c r="J400" s="16" t="s">
        <v>11</v>
      </c>
      <c r="K400" s="16" t="s">
        <v>12</v>
      </c>
      <c r="L400" s="16" t="s">
        <v>13</v>
      </c>
      <c r="M400" s="77" t="s">
        <v>14</v>
      </c>
      <c r="N400" s="78"/>
      <c r="O400" s="78"/>
      <c r="P400" s="77" t="s">
        <v>15</v>
      </c>
      <c r="Q400" s="78"/>
      <c r="R400" s="79"/>
      <c r="X400" s="1" t="str">
        <f t="shared" si="75"/>
        <v>26京都府</v>
      </c>
    </row>
    <row r="401" spans="1:24" ht="32.25" thickBot="1" x14ac:dyDescent="0.2">
      <c r="A401" s="6">
        <f t="shared" si="74"/>
        <v>26</v>
      </c>
      <c r="B401" s="6"/>
      <c r="D401" s="17"/>
      <c r="E401" s="18"/>
      <c r="F401" s="19" t="s">
        <v>16</v>
      </c>
      <c r="G401" s="20" t="s">
        <v>17</v>
      </c>
      <c r="H401" s="21" t="s">
        <v>18</v>
      </c>
      <c r="I401" s="21" t="s">
        <v>19</v>
      </c>
      <c r="J401" s="21" t="s">
        <v>20</v>
      </c>
      <c r="K401" s="21" t="s">
        <v>21</v>
      </c>
      <c r="L401" s="21" t="s">
        <v>22</v>
      </c>
      <c r="M401" s="22" t="s">
        <v>23</v>
      </c>
      <c r="N401" s="23" t="s">
        <v>24</v>
      </c>
      <c r="O401" s="24" t="s">
        <v>25</v>
      </c>
      <c r="P401" s="25" t="s">
        <v>26</v>
      </c>
      <c r="Q401" s="23" t="s">
        <v>27</v>
      </c>
      <c r="R401" s="26" t="s">
        <v>28</v>
      </c>
      <c r="X401" s="1" t="str">
        <f t="shared" si="75"/>
        <v>26京都府</v>
      </c>
    </row>
    <row r="402" spans="1:24" ht="14.25" thickTop="1" x14ac:dyDescent="0.15">
      <c r="A402" s="6">
        <f t="shared" si="74"/>
        <v>26</v>
      </c>
      <c r="B402" s="6"/>
      <c r="D402" s="27"/>
      <c r="E402" s="28" t="s">
        <v>29</v>
      </c>
      <c r="F402" s="29">
        <f>SUM(F403:F406)</f>
        <v>28390</v>
      </c>
      <c r="G402" s="30">
        <f>IFERROR(F402/Q402,"-")</f>
        <v>0.94769169142437493</v>
      </c>
      <c r="H402" s="31">
        <f t="shared" ref="H402:M402" si="76">SUM(H403:H406)</f>
        <v>28222</v>
      </c>
      <c r="I402" s="31">
        <f t="shared" si="76"/>
        <v>28240</v>
      </c>
      <c r="J402" s="31">
        <f t="shared" si="76"/>
        <v>26301</v>
      </c>
      <c r="K402" s="31">
        <f t="shared" si="76"/>
        <v>25791</v>
      </c>
      <c r="L402" s="31">
        <f t="shared" si="76"/>
        <v>25821</v>
      </c>
      <c r="M402" s="32">
        <f t="shared" si="76"/>
        <v>25811</v>
      </c>
      <c r="N402" s="33">
        <f>IFERROR(M402/F402,"-")</f>
        <v>0.90915815427967595</v>
      </c>
      <c r="O402" s="73">
        <f>M402-F402</f>
        <v>-2579</v>
      </c>
      <c r="P402" s="32">
        <f>SUM(P403:P406)</f>
        <v>25660</v>
      </c>
      <c r="Q402" s="35">
        <f>SUM(Q403:Q406)</f>
        <v>29957</v>
      </c>
      <c r="R402" s="36">
        <f>IFERROR(P402/Q402,"-")</f>
        <v>0.85656107086824451</v>
      </c>
      <c r="X402" s="1" t="str">
        <f t="shared" si="75"/>
        <v>26京都府</v>
      </c>
    </row>
    <row r="403" spans="1:24" x14ac:dyDescent="0.15">
      <c r="A403" s="6">
        <f t="shared" si="74"/>
        <v>26</v>
      </c>
      <c r="B403" s="6"/>
      <c r="D403" s="37"/>
      <c r="E403" s="38" t="s">
        <v>30</v>
      </c>
      <c r="F403" s="39">
        <v>4853</v>
      </c>
      <c r="G403" s="40">
        <f>IFERROR(F403/Q403,"-")</f>
        <v>1.5227486664574836</v>
      </c>
      <c r="H403" s="41">
        <v>4182</v>
      </c>
      <c r="I403" s="41">
        <v>4606</v>
      </c>
      <c r="J403" s="41">
        <v>4529</v>
      </c>
      <c r="K403" s="41">
        <v>4630</v>
      </c>
      <c r="L403" s="41">
        <v>3911</v>
      </c>
      <c r="M403" s="42">
        <v>3887</v>
      </c>
      <c r="N403" s="43">
        <f>IFERROR(M403/F403,"-")</f>
        <v>0.80094786729857825</v>
      </c>
      <c r="O403" s="74">
        <f>M403-F403</f>
        <v>-966</v>
      </c>
      <c r="P403" s="42">
        <v>4447</v>
      </c>
      <c r="Q403" s="45">
        <v>3187</v>
      </c>
      <c r="R403" s="46">
        <f>IFERROR(P403/Q403,"-")</f>
        <v>1.3953561342955758</v>
      </c>
      <c r="X403" s="1" t="str">
        <f t="shared" si="75"/>
        <v>26京都府</v>
      </c>
    </row>
    <row r="404" spans="1:24" x14ac:dyDescent="0.15">
      <c r="A404" s="6">
        <f t="shared" si="74"/>
        <v>26</v>
      </c>
      <c r="B404" s="6"/>
      <c r="D404" s="37"/>
      <c r="E404" s="47" t="s">
        <v>31</v>
      </c>
      <c r="F404" s="48">
        <v>12342</v>
      </c>
      <c r="G404" s="49">
        <f>IFERROR(F404/Q404,"-")</f>
        <v>1.2933039924552028</v>
      </c>
      <c r="H404" s="50">
        <v>11862</v>
      </c>
      <c r="I404" s="50">
        <v>10540</v>
      </c>
      <c r="J404" s="50">
        <v>10813</v>
      </c>
      <c r="K404" s="50">
        <v>10704</v>
      </c>
      <c r="L404" s="50">
        <v>10709</v>
      </c>
      <c r="M404" s="51">
        <v>10433</v>
      </c>
      <c r="N404" s="52">
        <f>IFERROR(M404/F404,"-")</f>
        <v>0.84532490682223305</v>
      </c>
      <c r="O404" s="75">
        <f>M404-F404</f>
        <v>-1909</v>
      </c>
      <c r="P404" s="51">
        <v>9715</v>
      </c>
      <c r="Q404" s="54">
        <v>9543</v>
      </c>
      <c r="R404" s="55">
        <f>IFERROR(P404/Q404,"-")</f>
        <v>1.0180236822802053</v>
      </c>
      <c r="X404" s="1" t="str">
        <f t="shared" si="75"/>
        <v>26京都府</v>
      </c>
    </row>
    <row r="405" spans="1:24" x14ac:dyDescent="0.15">
      <c r="A405" s="6">
        <f t="shared" si="74"/>
        <v>26</v>
      </c>
      <c r="B405" s="6"/>
      <c r="D405" s="37"/>
      <c r="E405" s="47" t="s">
        <v>32</v>
      </c>
      <c r="F405" s="48">
        <v>2362</v>
      </c>
      <c r="G405" s="49">
        <f>IFERROR(F405/Q405,"-")</f>
        <v>0.27651603839850153</v>
      </c>
      <c r="H405" s="50">
        <v>3801</v>
      </c>
      <c r="I405" s="50">
        <v>4622</v>
      </c>
      <c r="J405" s="50">
        <v>4149</v>
      </c>
      <c r="K405" s="50">
        <v>4089</v>
      </c>
      <c r="L405" s="50">
        <v>4620</v>
      </c>
      <c r="M405" s="51">
        <v>5173</v>
      </c>
      <c r="N405" s="52">
        <f>IFERROR(M405/F405,"-")</f>
        <v>2.1900931414055886</v>
      </c>
      <c r="O405" s="75">
        <f>M405-F405</f>
        <v>2811</v>
      </c>
      <c r="P405" s="51">
        <v>5184</v>
      </c>
      <c r="Q405" s="54">
        <v>8542</v>
      </c>
      <c r="R405" s="55">
        <f>IFERROR(P405/Q405,"-")</f>
        <v>0.60688363380941235</v>
      </c>
      <c r="X405" s="1" t="str">
        <f t="shared" si="75"/>
        <v>26京都府</v>
      </c>
    </row>
    <row r="406" spans="1:24" ht="14.25" thickBot="1" x14ac:dyDescent="0.2">
      <c r="A406" s="6">
        <f t="shared" si="74"/>
        <v>26</v>
      </c>
      <c r="B406" s="6"/>
      <c r="D406" s="56"/>
      <c r="E406" s="57" t="s">
        <v>33</v>
      </c>
      <c r="F406" s="58">
        <v>8833</v>
      </c>
      <c r="G406" s="59">
        <f>IFERROR(F406/Q406,"-")</f>
        <v>1.0170408750719631</v>
      </c>
      <c r="H406" s="60">
        <v>8377</v>
      </c>
      <c r="I406" s="60">
        <v>8472</v>
      </c>
      <c r="J406" s="60">
        <v>6810</v>
      </c>
      <c r="K406" s="60">
        <v>6368</v>
      </c>
      <c r="L406" s="60">
        <v>6581</v>
      </c>
      <c r="M406" s="61">
        <v>6318</v>
      </c>
      <c r="N406" s="62">
        <f>IFERROR(M406/F406,"-")</f>
        <v>0.71527227442545005</v>
      </c>
      <c r="O406" s="76">
        <f>M406-F406</f>
        <v>-2515</v>
      </c>
      <c r="P406" s="61">
        <v>6314</v>
      </c>
      <c r="Q406" s="64">
        <v>8685</v>
      </c>
      <c r="R406" s="65">
        <f>IFERROR(P406/Q406,"-")</f>
        <v>0.72700057570523891</v>
      </c>
      <c r="X406" s="1" t="str">
        <f t="shared" si="75"/>
        <v>26京都府</v>
      </c>
    </row>
    <row r="407" spans="1:24" s="5" customFormat="1" x14ac:dyDescent="0.15">
      <c r="A407" s="66">
        <f t="shared" si="74"/>
        <v>26</v>
      </c>
      <c r="B407" s="66"/>
      <c r="D407" s="67"/>
      <c r="E407" s="68" t="s">
        <v>34</v>
      </c>
      <c r="F407" s="69">
        <v>0.89711934156378603</v>
      </c>
      <c r="G407" s="70"/>
      <c r="H407" s="69">
        <v>0.9553571428571429</v>
      </c>
      <c r="I407" s="69">
        <v>0.92727272727272725</v>
      </c>
      <c r="J407" s="69">
        <v>0.94444444444444442</v>
      </c>
      <c r="K407" s="69">
        <v>0.93896713615023475</v>
      </c>
      <c r="L407" s="69">
        <v>0.93364928909952605</v>
      </c>
      <c r="M407" s="69">
        <v>0.94811320754716977</v>
      </c>
      <c r="N407" s="71"/>
      <c r="O407" s="71"/>
      <c r="P407" s="72"/>
      <c r="Q407" s="72"/>
      <c r="R407" s="71"/>
      <c r="X407" s="5" t="str">
        <f t="shared" si="75"/>
        <v>26京都府</v>
      </c>
    </row>
    <row r="408" spans="1:24" x14ac:dyDescent="0.15">
      <c r="A408" s="6">
        <f>A393+1</f>
        <v>27</v>
      </c>
      <c r="B408" s="6"/>
      <c r="C408" s="80">
        <f>A408</f>
        <v>27</v>
      </c>
      <c r="D408" s="80"/>
      <c r="S408" s="1" t="str">
        <f>"（"&amp;F410&amp;"　"&amp;H410&amp;"）"</f>
        <v>（27　大阪府）</v>
      </c>
      <c r="X408" s="1" t="str">
        <f>TEXT(F410,"0?")&amp;H410</f>
        <v>27大阪府</v>
      </c>
    </row>
    <row r="409" spans="1:24" ht="14.25" thickBot="1" x14ac:dyDescent="0.2">
      <c r="A409" s="6">
        <f t="shared" ref="A409:A422" si="77">A394+1</f>
        <v>27</v>
      </c>
      <c r="B409" s="6"/>
      <c r="C409" s="1" t="s">
        <v>2</v>
      </c>
      <c r="X409" s="1" t="str">
        <f>X408</f>
        <v>27大阪府</v>
      </c>
    </row>
    <row r="410" spans="1:24" x14ac:dyDescent="0.15">
      <c r="A410" s="6">
        <f t="shared" si="77"/>
        <v>27</v>
      </c>
      <c r="B410" s="6"/>
      <c r="D410" s="84" t="s">
        <v>3</v>
      </c>
      <c r="E410" s="85"/>
      <c r="F410" s="88">
        <f>A410</f>
        <v>27</v>
      </c>
      <c r="G410" s="89"/>
      <c r="H410" s="89" t="s">
        <v>61</v>
      </c>
      <c r="I410" s="92"/>
      <c r="J410" s="7"/>
      <c r="K410" s="7"/>
      <c r="L410" s="7"/>
      <c r="X410" s="1" t="str">
        <f t="shared" ref="X410:X422" si="78">X409</f>
        <v>27大阪府</v>
      </c>
    </row>
    <row r="411" spans="1:24" x14ac:dyDescent="0.15">
      <c r="A411" s="6">
        <f t="shared" si="77"/>
        <v>27</v>
      </c>
      <c r="B411" s="6"/>
      <c r="D411" s="86"/>
      <c r="E411" s="87"/>
      <c r="F411" s="90"/>
      <c r="G411" s="91"/>
      <c r="H411" s="91"/>
      <c r="I411" s="93"/>
      <c r="J411" s="7"/>
      <c r="K411" s="7"/>
      <c r="L411" s="7"/>
      <c r="X411" s="1" t="str">
        <f t="shared" si="78"/>
        <v>27大阪府</v>
      </c>
    </row>
    <row r="412" spans="1:24" x14ac:dyDescent="0.15">
      <c r="A412" s="6">
        <f t="shared" si="77"/>
        <v>27</v>
      </c>
      <c r="B412" s="6"/>
      <c r="D412" s="94" t="s">
        <v>5</v>
      </c>
      <c r="E412" s="95"/>
      <c r="F412" s="96">
        <v>883.76850000000002</v>
      </c>
      <c r="G412" s="97"/>
      <c r="H412" s="97"/>
      <c r="I412" s="98"/>
      <c r="J412" s="9"/>
      <c r="K412" s="9"/>
      <c r="L412" s="9"/>
      <c r="N412" s="10"/>
      <c r="X412" s="1" t="str">
        <f t="shared" si="78"/>
        <v>27大阪府</v>
      </c>
    </row>
    <row r="413" spans="1:24" ht="14.25" thickBot="1" x14ac:dyDescent="0.2">
      <c r="A413" s="6">
        <f t="shared" si="77"/>
        <v>27</v>
      </c>
      <c r="B413" s="6"/>
      <c r="D413" s="99" t="s">
        <v>6</v>
      </c>
      <c r="E413" s="100"/>
      <c r="F413" s="101">
        <v>1905.18</v>
      </c>
      <c r="G413" s="102"/>
      <c r="H413" s="102"/>
      <c r="I413" s="103"/>
      <c r="J413" s="11"/>
      <c r="K413" s="11"/>
      <c r="L413" s="11"/>
      <c r="N413" s="12"/>
      <c r="X413" s="1" t="str">
        <f t="shared" si="78"/>
        <v>27大阪府</v>
      </c>
    </row>
    <row r="414" spans="1:24" ht="14.25" thickBot="1" x14ac:dyDescent="0.2">
      <c r="A414" s="6">
        <f t="shared" si="77"/>
        <v>27</v>
      </c>
      <c r="B414" s="6"/>
      <c r="C414" s="1" t="s">
        <v>7</v>
      </c>
      <c r="X414" s="1" t="str">
        <f t="shared" si="78"/>
        <v>27大阪府</v>
      </c>
    </row>
    <row r="415" spans="1:24" x14ac:dyDescent="0.15">
      <c r="A415" s="6">
        <f t="shared" si="77"/>
        <v>27</v>
      </c>
      <c r="B415" s="6"/>
      <c r="D415" s="14"/>
      <c r="E415" s="15"/>
      <c r="F415" s="104" t="s">
        <v>8</v>
      </c>
      <c r="G415" s="78"/>
      <c r="H415" s="16" t="s">
        <v>9</v>
      </c>
      <c r="I415" s="16" t="s">
        <v>10</v>
      </c>
      <c r="J415" s="16" t="s">
        <v>11</v>
      </c>
      <c r="K415" s="16" t="s">
        <v>12</v>
      </c>
      <c r="L415" s="16" t="s">
        <v>13</v>
      </c>
      <c r="M415" s="77" t="s">
        <v>14</v>
      </c>
      <c r="N415" s="78"/>
      <c r="O415" s="78"/>
      <c r="P415" s="77" t="s">
        <v>15</v>
      </c>
      <c r="Q415" s="78"/>
      <c r="R415" s="79"/>
      <c r="X415" s="1" t="str">
        <f t="shared" si="78"/>
        <v>27大阪府</v>
      </c>
    </row>
    <row r="416" spans="1:24" ht="32.25" thickBot="1" x14ac:dyDescent="0.2">
      <c r="A416" s="6">
        <f t="shared" si="77"/>
        <v>27</v>
      </c>
      <c r="B416" s="6"/>
      <c r="D416" s="17"/>
      <c r="E416" s="18"/>
      <c r="F416" s="19" t="s">
        <v>16</v>
      </c>
      <c r="G416" s="20" t="s">
        <v>17</v>
      </c>
      <c r="H416" s="21" t="s">
        <v>18</v>
      </c>
      <c r="I416" s="21" t="s">
        <v>19</v>
      </c>
      <c r="J416" s="21" t="s">
        <v>20</v>
      </c>
      <c r="K416" s="21" t="s">
        <v>21</v>
      </c>
      <c r="L416" s="21" t="s">
        <v>22</v>
      </c>
      <c r="M416" s="22" t="s">
        <v>23</v>
      </c>
      <c r="N416" s="23" t="s">
        <v>24</v>
      </c>
      <c r="O416" s="24" t="s">
        <v>25</v>
      </c>
      <c r="P416" s="25" t="s">
        <v>26</v>
      </c>
      <c r="Q416" s="23" t="s">
        <v>27</v>
      </c>
      <c r="R416" s="26" t="s">
        <v>28</v>
      </c>
      <c r="X416" s="1" t="str">
        <f t="shared" si="78"/>
        <v>27大阪府</v>
      </c>
    </row>
    <row r="417" spans="1:24" ht="14.25" thickTop="1" x14ac:dyDescent="0.15">
      <c r="A417" s="6">
        <f t="shared" si="77"/>
        <v>27</v>
      </c>
      <c r="B417" s="6"/>
      <c r="D417" s="27"/>
      <c r="E417" s="28" t="s">
        <v>29</v>
      </c>
      <c r="F417" s="29">
        <f>SUM(F418:F421)</f>
        <v>85503</v>
      </c>
      <c r="G417" s="30">
        <f>IFERROR(F417/Q417,"-")</f>
        <v>0.84260992963714842</v>
      </c>
      <c r="H417" s="31">
        <f t="shared" ref="H417:M417" si="79">SUM(H418:H421)</f>
        <v>88066</v>
      </c>
      <c r="I417" s="31">
        <f t="shared" si="79"/>
        <v>87099</v>
      </c>
      <c r="J417" s="31">
        <f t="shared" si="79"/>
        <v>85946</v>
      </c>
      <c r="K417" s="31">
        <f t="shared" si="79"/>
        <v>86065</v>
      </c>
      <c r="L417" s="31">
        <f t="shared" si="79"/>
        <v>84909</v>
      </c>
      <c r="M417" s="32">
        <f t="shared" si="79"/>
        <v>86550</v>
      </c>
      <c r="N417" s="33">
        <f>IFERROR(M417/F417,"-")</f>
        <v>1.0122451843794955</v>
      </c>
      <c r="O417" s="73">
        <f>M417-F417</f>
        <v>1047</v>
      </c>
      <c r="P417" s="32">
        <f>SUM(P418:P421)</f>
        <v>85493</v>
      </c>
      <c r="Q417" s="35">
        <f>SUM(Q418:Q421)</f>
        <v>101474</v>
      </c>
      <c r="R417" s="36">
        <f>IFERROR(P417/Q417,"-")</f>
        <v>0.84251138222598887</v>
      </c>
      <c r="X417" s="1" t="str">
        <f t="shared" si="78"/>
        <v>27大阪府</v>
      </c>
    </row>
    <row r="418" spans="1:24" x14ac:dyDescent="0.15">
      <c r="A418" s="6">
        <f t="shared" si="77"/>
        <v>27</v>
      </c>
      <c r="B418" s="6"/>
      <c r="D418" s="37"/>
      <c r="E418" s="38" t="s">
        <v>30</v>
      </c>
      <c r="F418" s="39">
        <v>11334</v>
      </c>
      <c r="G418" s="40">
        <f>IFERROR(F418/Q418,"-")</f>
        <v>0.96140469929595385</v>
      </c>
      <c r="H418" s="41">
        <v>13305</v>
      </c>
      <c r="I418" s="41">
        <v>12168</v>
      </c>
      <c r="J418" s="41">
        <v>12608</v>
      </c>
      <c r="K418" s="41">
        <v>11765</v>
      </c>
      <c r="L418" s="41">
        <v>13802</v>
      </c>
      <c r="M418" s="42">
        <v>15204</v>
      </c>
      <c r="N418" s="43">
        <f>IFERROR(M418/F418,"-")</f>
        <v>1.3414505029115935</v>
      </c>
      <c r="O418" s="74">
        <f>M418-F418</f>
        <v>3870</v>
      </c>
      <c r="P418" s="42">
        <v>15601</v>
      </c>
      <c r="Q418" s="45">
        <v>11789</v>
      </c>
      <c r="R418" s="46">
        <f>IFERROR(P418/Q418,"-")</f>
        <v>1.3233522775468658</v>
      </c>
      <c r="X418" s="1" t="str">
        <f t="shared" si="78"/>
        <v>27大阪府</v>
      </c>
    </row>
    <row r="419" spans="1:24" x14ac:dyDescent="0.15">
      <c r="A419" s="6">
        <f t="shared" si="77"/>
        <v>27</v>
      </c>
      <c r="B419" s="6"/>
      <c r="D419" s="37"/>
      <c r="E419" s="47" t="s">
        <v>31</v>
      </c>
      <c r="F419" s="48">
        <v>42350</v>
      </c>
      <c r="G419" s="49">
        <f>IFERROR(F419/Q419,"-")</f>
        <v>1.2083773218820442</v>
      </c>
      <c r="H419" s="50">
        <v>39581</v>
      </c>
      <c r="I419" s="50">
        <v>39907</v>
      </c>
      <c r="J419" s="50">
        <v>38803</v>
      </c>
      <c r="K419" s="50">
        <v>39576</v>
      </c>
      <c r="L419" s="50">
        <v>35265</v>
      </c>
      <c r="M419" s="51">
        <v>34680</v>
      </c>
      <c r="N419" s="52">
        <f>IFERROR(M419/F419,"-")</f>
        <v>0.81889020070838248</v>
      </c>
      <c r="O419" s="75">
        <f>M419-F419</f>
        <v>-7670</v>
      </c>
      <c r="P419" s="51">
        <v>33313</v>
      </c>
      <c r="Q419" s="54">
        <v>35047</v>
      </c>
      <c r="R419" s="55">
        <f>IFERROR(P419/Q419,"-")</f>
        <v>0.9505235826176277</v>
      </c>
      <c r="X419" s="1" t="str">
        <f t="shared" si="78"/>
        <v>27大阪府</v>
      </c>
    </row>
    <row r="420" spans="1:24" x14ac:dyDescent="0.15">
      <c r="A420" s="6">
        <f t="shared" si="77"/>
        <v>27</v>
      </c>
      <c r="B420" s="6"/>
      <c r="D420" s="37"/>
      <c r="E420" s="47" t="s">
        <v>32</v>
      </c>
      <c r="F420" s="48">
        <v>8093</v>
      </c>
      <c r="G420" s="49">
        <f>IFERROR(F420/Q420,"-")</f>
        <v>0.25803468945287589</v>
      </c>
      <c r="H420" s="50">
        <v>10094</v>
      </c>
      <c r="I420" s="50">
        <v>10904</v>
      </c>
      <c r="J420" s="50">
        <v>11179</v>
      </c>
      <c r="K420" s="50">
        <v>11093</v>
      </c>
      <c r="L420" s="50">
        <v>12309</v>
      </c>
      <c r="M420" s="51">
        <v>12986</v>
      </c>
      <c r="N420" s="52">
        <f>IFERROR(M420/F420,"-")</f>
        <v>1.6045965649326579</v>
      </c>
      <c r="O420" s="75">
        <f>M420-F420</f>
        <v>4893</v>
      </c>
      <c r="P420" s="51">
        <v>13503</v>
      </c>
      <c r="Q420" s="54">
        <v>31364</v>
      </c>
      <c r="R420" s="55">
        <f>IFERROR(P420/Q420,"-")</f>
        <v>0.43052544318326746</v>
      </c>
      <c r="X420" s="1" t="str">
        <f t="shared" si="78"/>
        <v>27大阪府</v>
      </c>
    </row>
    <row r="421" spans="1:24" ht="14.25" thickBot="1" x14ac:dyDescent="0.2">
      <c r="A421" s="6">
        <f t="shared" si="77"/>
        <v>27</v>
      </c>
      <c r="B421" s="6"/>
      <c r="D421" s="56"/>
      <c r="E421" s="57" t="s">
        <v>33</v>
      </c>
      <c r="F421" s="58">
        <v>23726</v>
      </c>
      <c r="G421" s="59">
        <f>IFERROR(F421/Q421,"-")</f>
        <v>1.0194208129242932</v>
      </c>
      <c r="H421" s="60">
        <v>25086</v>
      </c>
      <c r="I421" s="60">
        <v>24120</v>
      </c>
      <c r="J421" s="60">
        <v>23356</v>
      </c>
      <c r="K421" s="60">
        <v>23631</v>
      </c>
      <c r="L421" s="60">
        <v>23533</v>
      </c>
      <c r="M421" s="61">
        <v>23680</v>
      </c>
      <c r="N421" s="62">
        <f>IFERROR(M421/F421,"-")</f>
        <v>0.99806119868498688</v>
      </c>
      <c r="O421" s="76">
        <f>M421-F421</f>
        <v>-46</v>
      </c>
      <c r="P421" s="61">
        <v>23076</v>
      </c>
      <c r="Q421" s="64">
        <v>23274</v>
      </c>
      <c r="R421" s="65">
        <f>IFERROR(P421/Q421,"-")</f>
        <v>0.99149265274555298</v>
      </c>
      <c r="X421" s="1" t="str">
        <f t="shared" si="78"/>
        <v>27大阪府</v>
      </c>
    </row>
    <row r="422" spans="1:24" s="5" customFormat="1" x14ac:dyDescent="0.15">
      <c r="A422" s="66">
        <f t="shared" si="77"/>
        <v>27</v>
      </c>
      <c r="B422" s="66"/>
      <c r="D422" s="67"/>
      <c r="E422" s="68" t="s">
        <v>34</v>
      </c>
      <c r="F422" s="69">
        <v>0.92233009708737868</v>
      </c>
      <c r="G422" s="70"/>
      <c r="H422" s="69">
        <v>0.98979591836734693</v>
      </c>
      <c r="I422" s="69">
        <v>0.97168405365126675</v>
      </c>
      <c r="J422" s="69">
        <v>0.96130952380952384</v>
      </c>
      <c r="K422" s="69">
        <v>0.95454545454545459</v>
      </c>
      <c r="L422" s="69">
        <v>0.93353941267387941</v>
      </c>
      <c r="M422" s="69">
        <v>0.9780564263322884</v>
      </c>
      <c r="N422" s="71"/>
      <c r="O422" s="71"/>
      <c r="P422" s="72"/>
      <c r="Q422" s="72"/>
      <c r="R422" s="71"/>
      <c r="X422" s="5" t="str">
        <f t="shared" si="78"/>
        <v>27大阪府</v>
      </c>
    </row>
    <row r="423" spans="1:24" x14ac:dyDescent="0.15">
      <c r="A423" s="6">
        <f>A408+1</f>
        <v>28</v>
      </c>
      <c r="B423" s="6"/>
      <c r="C423" s="80">
        <f>A423</f>
        <v>28</v>
      </c>
      <c r="D423" s="80"/>
      <c r="S423" s="1" t="str">
        <f>"（"&amp;F425&amp;"　"&amp;H425&amp;"）"</f>
        <v>（28　兵庫県）</v>
      </c>
      <c r="X423" s="1" t="str">
        <f>TEXT(F425,"0?")&amp;H425</f>
        <v>28兵庫県</v>
      </c>
    </row>
    <row r="424" spans="1:24" ht="14.25" thickBot="1" x14ac:dyDescent="0.2">
      <c r="A424" s="6">
        <f t="shared" ref="A424:A437" si="80">A409+1</f>
        <v>28</v>
      </c>
      <c r="B424" s="6"/>
      <c r="C424" s="1" t="s">
        <v>2</v>
      </c>
      <c r="X424" s="1" t="str">
        <f>X423</f>
        <v>28兵庫県</v>
      </c>
    </row>
    <row r="425" spans="1:24" x14ac:dyDescent="0.15">
      <c r="A425" s="6">
        <f t="shared" si="80"/>
        <v>28</v>
      </c>
      <c r="B425" s="6"/>
      <c r="D425" s="84" t="s">
        <v>3</v>
      </c>
      <c r="E425" s="85"/>
      <c r="F425" s="88">
        <f>A425</f>
        <v>28</v>
      </c>
      <c r="G425" s="89"/>
      <c r="H425" s="89" t="s">
        <v>62</v>
      </c>
      <c r="I425" s="92"/>
      <c r="J425" s="7"/>
      <c r="K425" s="7"/>
      <c r="L425" s="7"/>
      <c r="X425" s="1" t="str">
        <f t="shared" ref="X425:X437" si="81">X424</f>
        <v>28兵庫県</v>
      </c>
    </row>
    <row r="426" spans="1:24" x14ac:dyDescent="0.15">
      <c r="A426" s="6">
        <f t="shared" si="80"/>
        <v>28</v>
      </c>
      <c r="B426" s="6"/>
      <c r="D426" s="86"/>
      <c r="E426" s="87"/>
      <c r="F426" s="90"/>
      <c r="G426" s="91"/>
      <c r="H426" s="91"/>
      <c r="I426" s="93"/>
      <c r="J426" s="7"/>
      <c r="K426" s="7"/>
      <c r="L426" s="7"/>
      <c r="X426" s="1" t="str">
        <f t="shared" si="81"/>
        <v>28兵庫県</v>
      </c>
    </row>
    <row r="427" spans="1:24" x14ac:dyDescent="0.15">
      <c r="A427" s="6">
        <f t="shared" si="80"/>
        <v>28</v>
      </c>
      <c r="B427" s="6"/>
      <c r="D427" s="94" t="s">
        <v>5</v>
      </c>
      <c r="E427" s="95"/>
      <c r="F427" s="96">
        <v>546.50019999999995</v>
      </c>
      <c r="G427" s="97"/>
      <c r="H427" s="97"/>
      <c r="I427" s="98"/>
      <c r="J427" s="9"/>
      <c r="K427" s="9"/>
      <c r="L427" s="9"/>
      <c r="N427" s="10"/>
      <c r="X427" s="1" t="str">
        <f t="shared" si="81"/>
        <v>28兵庫県</v>
      </c>
    </row>
    <row r="428" spans="1:24" ht="14.25" thickBot="1" x14ac:dyDescent="0.2">
      <c r="A428" s="6">
        <f t="shared" si="80"/>
        <v>28</v>
      </c>
      <c r="B428" s="6"/>
      <c r="D428" s="99" t="s">
        <v>6</v>
      </c>
      <c r="E428" s="100"/>
      <c r="F428" s="101">
        <v>8400.9599999999991</v>
      </c>
      <c r="G428" s="102"/>
      <c r="H428" s="102"/>
      <c r="I428" s="103"/>
      <c r="J428" s="11"/>
      <c r="K428" s="11"/>
      <c r="L428" s="11"/>
      <c r="N428" s="12"/>
      <c r="X428" s="1" t="str">
        <f t="shared" si="81"/>
        <v>28兵庫県</v>
      </c>
    </row>
    <row r="429" spans="1:24" ht="14.25" thickBot="1" x14ac:dyDescent="0.2">
      <c r="A429" s="6">
        <f t="shared" si="80"/>
        <v>28</v>
      </c>
      <c r="B429" s="6"/>
      <c r="C429" s="1" t="s">
        <v>7</v>
      </c>
      <c r="X429" s="1" t="str">
        <f t="shared" si="81"/>
        <v>28兵庫県</v>
      </c>
    </row>
    <row r="430" spans="1:24" x14ac:dyDescent="0.15">
      <c r="A430" s="6">
        <f t="shared" si="80"/>
        <v>28</v>
      </c>
      <c r="B430" s="6"/>
      <c r="D430" s="14"/>
      <c r="E430" s="15"/>
      <c r="F430" s="104" t="s">
        <v>8</v>
      </c>
      <c r="G430" s="78"/>
      <c r="H430" s="16" t="s">
        <v>9</v>
      </c>
      <c r="I430" s="16" t="s">
        <v>10</v>
      </c>
      <c r="J430" s="16" t="s">
        <v>11</v>
      </c>
      <c r="K430" s="16" t="s">
        <v>12</v>
      </c>
      <c r="L430" s="16" t="s">
        <v>13</v>
      </c>
      <c r="M430" s="77" t="s">
        <v>14</v>
      </c>
      <c r="N430" s="78"/>
      <c r="O430" s="78"/>
      <c r="P430" s="77" t="s">
        <v>15</v>
      </c>
      <c r="Q430" s="78"/>
      <c r="R430" s="79"/>
      <c r="X430" s="1" t="str">
        <f t="shared" si="81"/>
        <v>28兵庫県</v>
      </c>
    </row>
    <row r="431" spans="1:24" ht="32.25" thickBot="1" x14ac:dyDescent="0.2">
      <c r="A431" s="6">
        <f t="shared" si="80"/>
        <v>28</v>
      </c>
      <c r="B431" s="6"/>
      <c r="D431" s="17"/>
      <c r="E431" s="18"/>
      <c r="F431" s="19" t="s">
        <v>16</v>
      </c>
      <c r="G431" s="20" t="s">
        <v>17</v>
      </c>
      <c r="H431" s="21" t="s">
        <v>18</v>
      </c>
      <c r="I431" s="21" t="s">
        <v>19</v>
      </c>
      <c r="J431" s="21" t="s">
        <v>20</v>
      </c>
      <c r="K431" s="21" t="s">
        <v>21</v>
      </c>
      <c r="L431" s="21" t="s">
        <v>22</v>
      </c>
      <c r="M431" s="22" t="s">
        <v>23</v>
      </c>
      <c r="N431" s="23" t="s">
        <v>24</v>
      </c>
      <c r="O431" s="24" t="s">
        <v>25</v>
      </c>
      <c r="P431" s="25" t="s">
        <v>26</v>
      </c>
      <c r="Q431" s="23" t="s">
        <v>27</v>
      </c>
      <c r="R431" s="26" t="s">
        <v>28</v>
      </c>
      <c r="X431" s="1" t="str">
        <f t="shared" si="81"/>
        <v>28兵庫県</v>
      </c>
    </row>
    <row r="432" spans="1:24" ht="14.25" thickTop="1" x14ac:dyDescent="0.15">
      <c r="A432" s="6">
        <f t="shared" si="80"/>
        <v>28</v>
      </c>
      <c r="B432" s="6"/>
      <c r="D432" s="27"/>
      <c r="E432" s="28" t="s">
        <v>29</v>
      </c>
      <c r="F432" s="29">
        <f>SUM(F433:F436)</f>
        <v>52384</v>
      </c>
      <c r="G432" s="30">
        <f>IFERROR(F432/Q432,"-")</f>
        <v>0.9986464588695072</v>
      </c>
      <c r="H432" s="31">
        <f t="shared" ref="H432:M432" si="82">SUM(H433:H436)</f>
        <v>53113</v>
      </c>
      <c r="I432" s="31">
        <f t="shared" si="82"/>
        <v>53016</v>
      </c>
      <c r="J432" s="31">
        <f t="shared" si="82"/>
        <v>52448</v>
      </c>
      <c r="K432" s="31">
        <f t="shared" si="82"/>
        <v>53346</v>
      </c>
      <c r="L432" s="31">
        <f t="shared" si="82"/>
        <v>50942</v>
      </c>
      <c r="M432" s="32">
        <f t="shared" si="82"/>
        <v>52274</v>
      </c>
      <c r="N432" s="33">
        <f>IFERROR(M432/F432,"-")</f>
        <v>0.9979001221747098</v>
      </c>
      <c r="O432" s="73">
        <f>M432-F432</f>
        <v>-110</v>
      </c>
      <c r="P432" s="32">
        <f>SUM(P433:P436)</f>
        <v>52548</v>
      </c>
      <c r="Q432" s="35">
        <f>SUM(Q433:Q436)</f>
        <v>52455</v>
      </c>
      <c r="R432" s="36">
        <f>IFERROR(P432/Q432,"-")</f>
        <v>1.0017729482413498</v>
      </c>
      <c r="X432" s="1" t="str">
        <f t="shared" si="81"/>
        <v>28兵庫県</v>
      </c>
    </row>
    <row r="433" spans="1:24" x14ac:dyDescent="0.15">
      <c r="A433" s="6">
        <f t="shared" si="80"/>
        <v>28</v>
      </c>
      <c r="B433" s="6"/>
      <c r="D433" s="37"/>
      <c r="E433" s="38" t="s">
        <v>30</v>
      </c>
      <c r="F433" s="39">
        <v>5860</v>
      </c>
      <c r="G433" s="40">
        <f>IFERROR(F433/Q433,"-")</f>
        <v>0.99305202508049484</v>
      </c>
      <c r="H433" s="41">
        <v>6668</v>
      </c>
      <c r="I433" s="41">
        <v>6464</v>
      </c>
      <c r="J433" s="41">
        <v>6538</v>
      </c>
      <c r="K433" s="41">
        <v>6556</v>
      </c>
      <c r="L433" s="41">
        <v>6200</v>
      </c>
      <c r="M433" s="42">
        <v>6439</v>
      </c>
      <c r="N433" s="43">
        <f>IFERROR(M433/F433,"-")</f>
        <v>1.0988054607508533</v>
      </c>
      <c r="O433" s="74">
        <f>M433-F433</f>
        <v>579</v>
      </c>
      <c r="P433" s="42">
        <v>6548</v>
      </c>
      <c r="Q433" s="45">
        <v>5901</v>
      </c>
      <c r="R433" s="46">
        <f>IFERROR(P433/Q433,"-")</f>
        <v>1.1096424334858499</v>
      </c>
      <c r="X433" s="1" t="str">
        <f t="shared" si="81"/>
        <v>28兵庫県</v>
      </c>
    </row>
    <row r="434" spans="1:24" x14ac:dyDescent="0.15">
      <c r="A434" s="6">
        <f t="shared" si="80"/>
        <v>28</v>
      </c>
      <c r="B434" s="6"/>
      <c r="D434" s="37"/>
      <c r="E434" s="47" t="s">
        <v>31</v>
      </c>
      <c r="F434" s="48">
        <v>27234</v>
      </c>
      <c r="G434" s="49">
        <f>IFERROR(F434/Q434,"-")</f>
        <v>1.4917018130032316</v>
      </c>
      <c r="H434" s="50">
        <v>24458</v>
      </c>
      <c r="I434" s="50">
        <v>23879</v>
      </c>
      <c r="J434" s="50">
        <v>23501</v>
      </c>
      <c r="K434" s="50">
        <v>23782</v>
      </c>
      <c r="L434" s="50">
        <v>22529</v>
      </c>
      <c r="M434" s="51">
        <v>22918</v>
      </c>
      <c r="N434" s="52">
        <f>IFERROR(M434/F434,"-")</f>
        <v>0.84152162737754277</v>
      </c>
      <c r="O434" s="75">
        <f>M434-F434</f>
        <v>-4316</v>
      </c>
      <c r="P434" s="51">
        <v>22556</v>
      </c>
      <c r="Q434" s="54">
        <v>18257</v>
      </c>
      <c r="R434" s="55">
        <f>IFERROR(P434/Q434,"-")</f>
        <v>1.2354713260667141</v>
      </c>
      <c r="X434" s="1" t="str">
        <f t="shared" si="81"/>
        <v>28兵庫県</v>
      </c>
    </row>
    <row r="435" spans="1:24" x14ac:dyDescent="0.15">
      <c r="A435" s="6">
        <f t="shared" si="80"/>
        <v>28</v>
      </c>
      <c r="B435" s="6"/>
      <c r="D435" s="37"/>
      <c r="E435" s="47" t="s">
        <v>32</v>
      </c>
      <c r="F435" s="48">
        <v>5469</v>
      </c>
      <c r="G435" s="49">
        <f>IFERROR(F435/Q435,"-")</f>
        <v>0.33081296878780547</v>
      </c>
      <c r="H435" s="50">
        <v>8033</v>
      </c>
      <c r="I435" s="50">
        <v>8903</v>
      </c>
      <c r="J435" s="50">
        <v>9292</v>
      </c>
      <c r="K435" s="50">
        <v>9341</v>
      </c>
      <c r="L435" s="50">
        <v>9190</v>
      </c>
      <c r="M435" s="51">
        <v>9803</v>
      </c>
      <c r="N435" s="52">
        <f>IFERROR(M435/F435,"-")</f>
        <v>1.7924666300969099</v>
      </c>
      <c r="O435" s="75">
        <f>M435-F435</f>
        <v>4334</v>
      </c>
      <c r="P435" s="51">
        <v>10356</v>
      </c>
      <c r="Q435" s="54">
        <v>16532</v>
      </c>
      <c r="R435" s="55">
        <f>IFERROR(P435/Q435,"-")</f>
        <v>0.62642148560367772</v>
      </c>
      <c r="X435" s="1" t="str">
        <f t="shared" si="81"/>
        <v>28兵庫県</v>
      </c>
    </row>
    <row r="436" spans="1:24" ht="14.25" thickBot="1" x14ac:dyDescent="0.2">
      <c r="A436" s="6">
        <f t="shared" si="80"/>
        <v>28</v>
      </c>
      <c r="B436" s="6"/>
      <c r="D436" s="56"/>
      <c r="E436" s="57" t="s">
        <v>33</v>
      </c>
      <c r="F436" s="58">
        <v>13821</v>
      </c>
      <c r="G436" s="59">
        <f>IFERROR(F436/Q436,"-")</f>
        <v>1.1747556311092222</v>
      </c>
      <c r="H436" s="60">
        <v>13954</v>
      </c>
      <c r="I436" s="60">
        <v>13770</v>
      </c>
      <c r="J436" s="60">
        <v>13117</v>
      </c>
      <c r="K436" s="60">
        <v>13667</v>
      </c>
      <c r="L436" s="60">
        <v>13023</v>
      </c>
      <c r="M436" s="61">
        <v>13114</v>
      </c>
      <c r="N436" s="62">
        <f>IFERROR(M436/F436,"-")</f>
        <v>0.94884595904782576</v>
      </c>
      <c r="O436" s="76">
        <f>M436-F436</f>
        <v>-707</v>
      </c>
      <c r="P436" s="61">
        <v>13088</v>
      </c>
      <c r="Q436" s="64">
        <v>11765</v>
      </c>
      <c r="R436" s="65">
        <f>IFERROR(P436/Q436,"-")</f>
        <v>1.1124521886952827</v>
      </c>
      <c r="X436" s="1" t="str">
        <f t="shared" si="81"/>
        <v>28兵庫県</v>
      </c>
    </row>
    <row r="437" spans="1:24" s="5" customFormat="1" x14ac:dyDescent="0.15">
      <c r="A437" s="66">
        <f t="shared" si="80"/>
        <v>28</v>
      </c>
      <c r="B437" s="66"/>
      <c r="D437" s="67"/>
      <c r="E437" s="68" t="s">
        <v>34</v>
      </c>
      <c r="F437" s="69">
        <v>0.92234848484848486</v>
      </c>
      <c r="G437" s="70"/>
      <c r="H437" s="69">
        <v>0.94071146245059289</v>
      </c>
      <c r="I437" s="69">
        <v>0.96767676767676769</v>
      </c>
      <c r="J437" s="69">
        <v>0.95198329853862218</v>
      </c>
      <c r="K437" s="69">
        <v>0.9642857142857143</v>
      </c>
      <c r="L437" s="69">
        <v>0.90987124463519309</v>
      </c>
      <c r="M437" s="69">
        <v>0.96452328159645229</v>
      </c>
      <c r="N437" s="71"/>
      <c r="O437" s="71"/>
      <c r="P437" s="72"/>
      <c r="Q437" s="72"/>
      <c r="R437" s="71"/>
      <c r="X437" s="5" t="str">
        <f t="shared" si="81"/>
        <v>28兵庫県</v>
      </c>
    </row>
    <row r="438" spans="1:24" x14ac:dyDescent="0.15">
      <c r="A438" s="6">
        <f>A423+1</f>
        <v>29</v>
      </c>
      <c r="B438" s="6"/>
      <c r="C438" s="80">
        <f>A438</f>
        <v>29</v>
      </c>
      <c r="D438" s="80"/>
      <c r="S438" s="1" t="str">
        <f>"（"&amp;F440&amp;"　"&amp;H440&amp;"）"</f>
        <v>（29　奈良県）</v>
      </c>
      <c r="X438" s="1" t="str">
        <f>TEXT(F440,"0?")&amp;H440</f>
        <v>29奈良県</v>
      </c>
    </row>
    <row r="439" spans="1:24" ht="14.25" thickBot="1" x14ac:dyDescent="0.2">
      <c r="A439" s="6">
        <f t="shared" ref="A439:A452" si="83">A424+1</f>
        <v>29</v>
      </c>
      <c r="B439" s="6"/>
      <c r="C439" s="1" t="s">
        <v>2</v>
      </c>
      <c r="X439" s="1" t="str">
        <f>X438</f>
        <v>29奈良県</v>
      </c>
    </row>
    <row r="440" spans="1:24" x14ac:dyDescent="0.15">
      <c r="A440" s="6">
        <f t="shared" si="83"/>
        <v>29</v>
      </c>
      <c r="B440" s="6"/>
      <c r="D440" s="84" t="s">
        <v>3</v>
      </c>
      <c r="E440" s="85"/>
      <c r="F440" s="88">
        <f>A440</f>
        <v>29</v>
      </c>
      <c r="G440" s="89"/>
      <c r="H440" s="89" t="s">
        <v>63</v>
      </c>
      <c r="I440" s="92"/>
      <c r="J440" s="7"/>
      <c r="K440" s="7"/>
      <c r="L440" s="7"/>
      <c r="X440" s="1" t="str">
        <f t="shared" ref="X440:X452" si="84">X439</f>
        <v>29奈良県</v>
      </c>
    </row>
    <row r="441" spans="1:24" x14ac:dyDescent="0.15">
      <c r="A441" s="6">
        <f t="shared" si="83"/>
        <v>29</v>
      </c>
      <c r="B441" s="6"/>
      <c r="D441" s="86"/>
      <c r="E441" s="87"/>
      <c r="F441" s="90"/>
      <c r="G441" s="91"/>
      <c r="H441" s="91"/>
      <c r="I441" s="93"/>
      <c r="J441" s="7"/>
      <c r="K441" s="7"/>
      <c r="L441" s="7"/>
      <c r="X441" s="1" t="str">
        <f t="shared" si="84"/>
        <v>29奈良県</v>
      </c>
    </row>
    <row r="442" spans="1:24" x14ac:dyDescent="0.15">
      <c r="A442" s="6">
        <f t="shared" si="83"/>
        <v>29</v>
      </c>
      <c r="B442" s="6"/>
      <c r="D442" s="94" t="s">
        <v>5</v>
      </c>
      <c r="E442" s="95"/>
      <c r="F442" s="96">
        <v>132.44730000000001</v>
      </c>
      <c r="G442" s="97"/>
      <c r="H442" s="97"/>
      <c r="I442" s="98"/>
      <c r="J442" s="9"/>
      <c r="K442" s="9"/>
      <c r="L442" s="9"/>
      <c r="N442" s="10"/>
      <c r="X442" s="1" t="str">
        <f t="shared" si="84"/>
        <v>29奈良県</v>
      </c>
    </row>
    <row r="443" spans="1:24" ht="14.25" thickBot="1" x14ac:dyDescent="0.2">
      <c r="A443" s="6">
        <f t="shared" si="83"/>
        <v>29</v>
      </c>
      <c r="B443" s="6"/>
      <c r="D443" s="99" t="s">
        <v>6</v>
      </c>
      <c r="E443" s="100"/>
      <c r="F443" s="101">
        <v>3690.91</v>
      </c>
      <c r="G443" s="102"/>
      <c r="H443" s="102"/>
      <c r="I443" s="103"/>
      <c r="J443" s="11"/>
      <c r="K443" s="11"/>
      <c r="L443" s="11"/>
      <c r="N443" s="12"/>
      <c r="X443" s="1" t="str">
        <f t="shared" si="84"/>
        <v>29奈良県</v>
      </c>
    </row>
    <row r="444" spans="1:24" ht="14.25" thickBot="1" x14ac:dyDescent="0.2">
      <c r="A444" s="6">
        <f t="shared" si="83"/>
        <v>29</v>
      </c>
      <c r="B444" s="6"/>
      <c r="C444" s="1" t="s">
        <v>7</v>
      </c>
      <c r="X444" s="1" t="str">
        <f t="shared" si="84"/>
        <v>29奈良県</v>
      </c>
    </row>
    <row r="445" spans="1:24" x14ac:dyDescent="0.15">
      <c r="A445" s="6">
        <f t="shared" si="83"/>
        <v>29</v>
      </c>
      <c r="B445" s="6"/>
      <c r="D445" s="14"/>
      <c r="E445" s="15"/>
      <c r="F445" s="104" t="s">
        <v>8</v>
      </c>
      <c r="G445" s="78"/>
      <c r="H445" s="16" t="s">
        <v>9</v>
      </c>
      <c r="I445" s="16" t="s">
        <v>10</v>
      </c>
      <c r="J445" s="16" t="s">
        <v>11</v>
      </c>
      <c r="K445" s="16" t="s">
        <v>12</v>
      </c>
      <c r="L445" s="16" t="s">
        <v>13</v>
      </c>
      <c r="M445" s="77" t="s">
        <v>14</v>
      </c>
      <c r="N445" s="78"/>
      <c r="O445" s="78"/>
      <c r="P445" s="77" t="s">
        <v>15</v>
      </c>
      <c r="Q445" s="78"/>
      <c r="R445" s="79"/>
      <c r="X445" s="1" t="str">
        <f t="shared" si="84"/>
        <v>29奈良県</v>
      </c>
    </row>
    <row r="446" spans="1:24" ht="32.25" thickBot="1" x14ac:dyDescent="0.2">
      <c r="A446" s="6">
        <f t="shared" si="83"/>
        <v>29</v>
      </c>
      <c r="B446" s="6"/>
      <c r="D446" s="17"/>
      <c r="E446" s="18"/>
      <c r="F446" s="19" t="s">
        <v>16</v>
      </c>
      <c r="G446" s="20" t="s">
        <v>17</v>
      </c>
      <c r="H446" s="21" t="s">
        <v>18</v>
      </c>
      <c r="I446" s="21" t="s">
        <v>19</v>
      </c>
      <c r="J446" s="21" t="s">
        <v>20</v>
      </c>
      <c r="K446" s="21" t="s">
        <v>21</v>
      </c>
      <c r="L446" s="21" t="s">
        <v>22</v>
      </c>
      <c r="M446" s="22" t="s">
        <v>23</v>
      </c>
      <c r="N446" s="23" t="s">
        <v>24</v>
      </c>
      <c r="O446" s="24" t="s">
        <v>25</v>
      </c>
      <c r="P446" s="25" t="s">
        <v>26</v>
      </c>
      <c r="Q446" s="23" t="s">
        <v>27</v>
      </c>
      <c r="R446" s="26" t="s">
        <v>28</v>
      </c>
      <c r="X446" s="1" t="str">
        <f t="shared" si="84"/>
        <v>29奈良県</v>
      </c>
    </row>
    <row r="447" spans="1:24" ht="14.25" thickTop="1" x14ac:dyDescent="0.15">
      <c r="A447" s="6">
        <f t="shared" si="83"/>
        <v>29</v>
      </c>
      <c r="B447" s="6"/>
      <c r="D447" s="27"/>
      <c r="E447" s="28" t="s">
        <v>29</v>
      </c>
      <c r="F447" s="29">
        <f>SUM(F448:F451)</f>
        <v>13734</v>
      </c>
      <c r="G447" s="30">
        <f>IFERROR(F447/Q447,"-")</f>
        <v>1.0513664548725408</v>
      </c>
      <c r="H447" s="31">
        <f t="shared" ref="H447:M447" si="85">SUM(H448:H451)</f>
        <v>13904</v>
      </c>
      <c r="I447" s="31">
        <f t="shared" si="85"/>
        <v>13378</v>
      </c>
      <c r="J447" s="31">
        <f t="shared" si="85"/>
        <v>13263</v>
      </c>
      <c r="K447" s="31">
        <f t="shared" si="85"/>
        <v>13211</v>
      </c>
      <c r="L447" s="31">
        <f t="shared" si="85"/>
        <v>13080</v>
      </c>
      <c r="M447" s="32">
        <f t="shared" si="85"/>
        <v>13082</v>
      </c>
      <c r="N447" s="33">
        <f>IFERROR(M447/F447,"-")</f>
        <v>0.95252657637978744</v>
      </c>
      <c r="O447" s="73">
        <f>M447-F447</f>
        <v>-652</v>
      </c>
      <c r="P447" s="32">
        <f>SUM(P448:P451)</f>
        <v>13294</v>
      </c>
      <c r="Q447" s="35">
        <f>SUM(Q448:Q451)</f>
        <v>13063</v>
      </c>
      <c r="R447" s="36">
        <f>IFERROR(P447/Q447,"-")</f>
        <v>1.0176835336446453</v>
      </c>
      <c r="X447" s="1" t="str">
        <f t="shared" si="84"/>
        <v>29奈良県</v>
      </c>
    </row>
    <row r="448" spans="1:24" x14ac:dyDescent="0.15">
      <c r="A448" s="6">
        <f t="shared" si="83"/>
        <v>29</v>
      </c>
      <c r="B448" s="6"/>
      <c r="D448" s="37"/>
      <c r="E448" s="38" t="s">
        <v>30</v>
      </c>
      <c r="F448" s="39">
        <v>1419</v>
      </c>
      <c r="G448" s="40">
        <f>IFERROR(F448/Q448,"-")</f>
        <v>1.1129411764705883</v>
      </c>
      <c r="H448" s="41">
        <v>1474</v>
      </c>
      <c r="I448" s="41">
        <v>1388</v>
      </c>
      <c r="J448" s="41">
        <v>1602</v>
      </c>
      <c r="K448" s="41">
        <v>1535</v>
      </c>
      <c r="L448" s="41">
        <v>1336</v>
      </c>
      <c r="M448" s="42">
        <v>1331</v>
      </c>
      <c r="N448" s="43">
        <f>IFERROR(M448/F448,"-")</f>
        <v>0.93798449612403101</v>
      </c>
      <c r="O448" s="74">
        <f>M448-F448</f>
        <v>-88</v>
      </c>
      <c r="P448" s="42">
        <v>1484</v>
      </c>
      <c r="Q448" s="45">
        <v>1275</v>
      </c>
      <c r="R448" s="46">
        <f>IFERROR(P448/Q448,"-")</f>
        <v>1.1639215686274509</v>
      </c>
      <c r="X448" s="1" t="str">
        <f t="shared" si="84"/>
        <v>29奈良県</v>
      </c>
    </row>
    <row r="449" spans="1:24" x14ac:dyDescent="0.15">
      <c r="A449" s="6">
        <f t="shared" si="83"/>
        <v>29</v>
      </c>
      <c r="B449" s="6"/>
      <c r="D449" s="37"/>
      <c r="E449" s="47" t="s">
        <v>31</v>
      </c>
      <c r="F449" s="48">
        <v>7054</v>
      </c>
      <c r="G449" s="49">
        <f>IFERROR(F449/Q449,"-")</f>
        <v>1.6127114769090078</v>
      </c>
      <c r="H449" s="50">
        <v>6863</v>
      </c>
      <c r="I449" s="50">
        <v>6790</v>
      </c>
      <c r="J449" s="50">
        <v>6551</v>
      </c>
      <c r="K449" s="50">
        <v>6565</v>
      </c>
      <c r="L449" s="50">
        <v>6675</v>
      </c>
      <c r="M449" s="51">
        <v>6626</v>
      </c>
      <c r="N449" s="52">
        <f>IFERROR(M449/F449,"-")</f>
        <v>0.93932520555713073</v>
      </c>
      <c r="O449" s="75">
        <f>M449-F449</f>
        <v>-428</v>
      </c>
      <c r="P449" s="51">
        <v>6652</v>
      </c>
      <c r="Q449" s="54">
        <v>4374</v>
      </c>
      <c r="R449" s="55">
        <f>IFERROR(P449/Q449,"-")</f>
        <v>1.5208047553726567</v>
      </c>
      <c r="X449" s="1" t="str">
        <f t="shared" si="84"/>
        <v>29奈良県</v>
      </c>
    </row>
    <row r="450" spans="1:24" x14ac:dyDescent="0.15">
      <c r="A450" s="6">
        <f t="shared" si="83"/>
        <v>29</v>
      </c>
      <c r="B450" s="6"/>
      <c r="D450" s="37"/>
      <c r="E450" s="47" t="s">
        <v>32</v>
      </c>
      <c r="F450" s="48">
        <v>1832</v>
      </c>
      <c r="G450" s="49">
        <f>IFERROR(F450/Q450,"-")</f>
        <v>0.42280175398107545</v>
      </c>
      <c r="H450" s="50">
        <v>2517</v>
      </c>
      <c r="I450" s="50">
        <v>2575</v>
      </c>
      <c r="J450" s="50">
        <v>2519</v>
      </c>
      <c r="K450" s="50">
        <v>2514</v>
      </c>
      <c r="L450" s="50">
        <v>2502</v>
      </c>
      <c r="M450" s="51">
        <v>2574</v>
      </c>
      <c r="N450" s="52">
        <f>IFERROR(M450/F450,"-")</f>
        <v>1.4050218340611353</v>
      </c>
      <c r="O450" s="75">
        <f>M450-F450</f>
        <v>742</v>
      </c>
      <c r="P450" s="51">
        <v>2654</v>
      </c>
      <c r="Q450" s="54">
        <v>4333</v>
      </c>
      <c r="R450" s="55">
        <f>IFERROR(P450/Q450,"-")</f>
        <v>0.61250865451188552</v>
      </c>
      <c r="X450" s="1" t="str">
        <f t="shared" si="84"/>
        <v>29奈良県</v>
      </c>
    </row>
    <row r="451" spans="1:24" ht="14.25" thickBot="1" x14ac:dyDescent="0.2">
      <c r="A451" s="6">
        <f t="shared" si="83"/>
        <v>29</v>
      </c>
      <c r="B451" s="6"/>
      <c r="D451" s="56"/>
      <c r="E451" s="57" t="s">
        <v>33</v>
      </c>
      <c r="F451" s="58">
        <v>3429</v>
      </c>
      <c r="G451" s="59">
        <f>IFERROR(F451/Q451,"-")</f>
        <v>1.112950340798442</v>
      </c>
      <c r="H451" s="60">
        <v>3050</v>
      </c>
      <c r="I451" s="60">
        <v>2625</v>
      </c>
      <c r="J451" s="60">
        <v>2591</v>
      </c>
      <c r="K451" s="60">
        <v>2597</v>
      </c>
      <c r="L451" s="60">
        <v>2567</v>
      </c>
      <c r="M451" s="61">
        <v>2551</v>
      </c>
      <c r="N451" s="62">
        <f>IFERROR(M451/F451,"-")</f>
        <v>0.74394867308253132</v>
      </c>
      <c r="O451" s="76">
        <f>M451-F451</f>
        <v>-878</v>
      </c>
      <c r="P451" s="61">
        <v>2504</v>
      </c>
      <c r="Q451" s="64">
        <v>3081</v>
      </c>
      <c r="R451" s="65">
        <f>IFERROR(P451/Q451,"-")</f>
        <v>0.81272314183706584</v>
      </c>
      <c r="X451" s="1" t="str">
        <f t="shared" si="84"/>
        <v>29奈良県</v>
      </c>
    </row>
    <row r="452" spans="1:24" s="5" customFormat="1" x14ac:dyDescent="0.15">
      <c r="A452" s="66">
        <f t="shared" si="83"/>
        <v>29</v>
      </c>
      <c r="B452" s="66"/>
      <c r="D452" s="67"/>
      <c r="E452" s="68" t="s">
        <v>34</v>
      </c>
      <c r="F452" s="69">
        <v>0.9375</v>
      </c>
      <c r="G452" s="70"/>
      <c r="H452" s="69">
        <v>1</v>
      </c>
      <c r="I452" s="69">
        <v>0.970873786407767</v>
      </c>
      <c r="J452" s="69">
        <v>1</v>
      </c>
      <c r="K452" s="69">
        <v>1</v>
      </c>
      <c r="L452" s="69">
        <v>0.96938775510204078</v>
      </c>
      <c r="M452" s="69">
        <v>0.98979591836734693</v>
      </c>
      <c r="N452" s="71"/>
      <c r="O452" s="71"/>
      <c r="P452" s="72"/>
      <c r="Q452" s="72"/>
      <c r="R452" s="71"/>
      <c r="X452" s="5" t="str">
        <f t="shared" si="84"/>
        <v>29奈良県</v>
      </c>
    </row>
    <row r="453" spans="1:24" x14ac:dyDescent="0.15">
      <c r="A453" s="6">
        <f>A438+1</f>
        <v>30</v>
      </c>
      <c r="B453" s="6"/>
      <c r="C453" s="80">
        <f>A453</f>
        <v>30</v>
      </c>
      <c r="D453" s="80"/>
      <c r="S453" s="1" t="str">
        <f>"（"&amp;F455&amp;"　"&amp;H455&amp;"）"</f>
        <v>（30　和歌山県）</v>
      </c>
      <c r="X453" s="1" t="str">
        <f>TEXT(F455,"0?")&amp;H455</f>
        <v>30和歌山県</v>
      </c>
    </row>
    <row r="454" spans="1:24" ht="14.25" thickBot="1" x14ac:dyDescent="0.2">
      <c r="A454" s="6">
        <f t="shared" ref="A454:A467" si="86">A439+1</f>
        <v>30</v>
      </c>
      <c r="B454" s="6"/>
      <c r="C454" s="1" t="s">
        <v>2</v>
      </c>
      <c r="X454" s="1" t="str">
        <f>X453</f>
        <v>30和歌山県</v>
      </c>
    </row>
    <row r="455" spans="1:24" x14ac:dyDescent="0.15">
      <c r="A455" s="6">
        <f t="shared" si="86"/>
        <v>30</v>
      </c>
      <c r="B455" s="6"/>
      <c r="D455" s="84" t="s">
        <v>3</v>
      </c>
      <c r="E455" s="85"/>
      <c r="F455" s="88">
        <f>A455</f>
        <v>30</v>
      </c>
      <c r="G455" s="89"/>
      <c r="H455" s="89" t="s">
        <v>64</v>
      </c>
      <c r="I455" s="92"/>
      <c r="J455" s="7"/>
      <c r="K455" s="7"/>
      <c r="L455" s="7"/>
      <c r="X455" s="1" t="str">
        <f t="shared" ref="X455:X467" si="87">X454</f>
        <v>30和歌山県</v>
      </c>
    </row>
    <row r="456" spans="1:24" x14ac:dyDescent="0.15">
      <c r="A456" s="6">
        <f t="shared" si="86"/>
        <v>30</v>
      </c>
      <c r="B456" s="6"/>
      <c r="D456" s="86"/>
      <c r="E456" s="87"/>
      <c r="F456" s="90"/>
      <c r="G456" s="91"/>
      <c r="H456" s="91"/>
      <c r="I456" s="93"/>
      <c r="J456" s="7"/>
      <c r="K456" s="7"/>
      <c r="L456" s="7"/>
      <c r="X456" s="1" t="str">
        <f t="shared" si="87"/>
        <v>30和歌山県</v>
      </c>
    </row>
    <row r="457" spans="1:24" x14ac:dyDescent="0.15">
      <c r="A457" s="6">
        <f t="shared" si="86"/>
        <v>30</v>
      </c>
      <c r="B457" s="6"/>
      <c r="D457" s="94" t="s">
        <v>5</v>
      </c>
      <c r="E457" s="95"/>
      <c r="F457" s="96">
        <v>92.258399999999995</v>
      </c>
      <c r="G457" s="97"/>
      <c r="H457" s="97"/>
      <c r="I457" s="98"/>
      <c r="J457" s="9"/>
      <c r="K457" s="9"/>
      <c r="L457" s="9"/>
      <c r="N457" s="10"/>
      <c r="X457" s="1" t="str">
        <f t="shared" si="87"/>
        <v>30和歌山県</v>
      </c>
    </row>
    <row r="458" spans="1:24" ht="14.25" thickBot="1" x14ac:dyDescent="0.2">
      <c r="A458" s="6">
        <f t="shared" si="86"/>
        <v>30</v>
      </c>
      <c r="B458" s="6"/>
      <c r="D458" s="99" t="s">
        <v>6</v>
      </c>
      <c r="E458" s="100"/>
      <c r="F458" s="101">
        <v>4724.63</v>
      </c>
      <c r="G458" s="102"/>
      <c r="H458" s="102"/>
      <c r="I458" s="103"/>
      <c r="J458" s="11"/>
      <c r="K458" s="11"/>
      <c r="L458" s="11"/>
      <c r="N458" s="12"/>
      <c r="X458" s="1" t="str">
        <f t="shared" si="87"/>
        <v>30和歌山県</v>
      </c>
    </row>
    <row r="459" spans="1:24" ht="14.25" thickBot="1" x14ac:dyDescent="0.2">
      <c r="A459" s="6">
        <f t="shared" si="86"/>
        <v>30</v>
      </c>
      <c r="B459" s="6"/>
      <c r="C459" s="1" t="s">
        <v>7</v>
      </c>
      <c r="X459" s="1" t="str">
        <f t="shared" si="87"/>
        <v>30和歌山県</v>
      </c>
    </row>
    <row r="460" spans="1:24" x14ac:dyDescent="0.15">
      <c r="A460" s="6">
        <f t="shared" si="86"/>
        <v>30</v>
      </c>
      <c r="B460" s="6"/>
      <c r="D460" s="14"/>
      <c r="E460" s="15"/>
      <c r="F460" s="104" t="s">
        <v>8</v>
      </c>
      <c r="G460" s="78"/>
      <c r="H460" s="16" t="s">
        <v>9</v>
      </c>
      <c r="I460" s="16" t="s">
        <v>10</v>
      </c>
      <c r="J460" s="16" t="s">
        <v>11</v>
      </c>
      <c r="K460" s="16" t="s">
        <v>12</v>
      </c>
      <c r="L460" s="16" t="s">
        <v>13</v>
      </c>
      <c r="M460" s="77" t="s">
        <v>14</v>
      </c>
      <c r="N460" s="78"/>
      <c r="O460" s="78"/>
      <c r="P460" s="77" t="s">
        <v>15</v>
      </c>
      <c r="Q460" s="78"/>
      <c r="R460" s="79"/>
      <c r="X460" s="1" t="str">
        <f t="shared" si="87"/>
        <v>30和歌山県</v>
      </c>
    </row>
    <row r="461" spans="1:24" ht="32.25" thickBot="1" x14ac:dyDescent="0.2">
      <c r="A461" s="6">
        <f t="shared" si="86"/>
        <v>30</v>
      </c>
      <c r="B461" s="6"/>
      <c r="D461" s="17"/>
      <c r="E461" s="18"/>
      <c r="F461" s="19" t="s">
        <v>16</v>
      </c>
      <c r="G461" s="20" t="s">
        <v>17</v>
      </c>
      <c r="H461" s="21" t="s">
        <v>18</v>
      </c>
      <c r="I461" s="21" t="s">
        <v>19</v>
      </c>
      <c r="J461" s="21" t="s">
        <v>20</v>
      </c>
      <c r="K461" s="21" t="s">
        <v>21</v>
      </c>
      <c r="L461" s="21" t="s">
        <v>22</v>
      </c>
      <c r="M461" s="22" t="s">
        <v>23</v>
      </c>
      <c r="N461" s="23" t="s">
        <v>24</v>
      </c>
      <c r="O461" s="24" t="s">
        <v>25</v>
      </c>
      <c r="P461" s="25" t="s">
        <v>26</v>
      </c>
      <c r="Q461" s="23" t="s">
        <v>27</v>
      </c>
      <c r="R461" s="26" t="s">
        <v>28</v>
      </c>
      <c r="X461" s="1" t="str">
        <f t="shared" si="87"/>
        <v>30和歌山県</v>
      </c>
    </row>
    <row r="462" spans="1:24" ht="14.25" thickTop="1" x14ac:dyDescent="0.15">
      <c r="A462" s="6">
        <f t="shared" si="86"/>
        <v>30</v>
      </c>
      <c r="B462" s="6"/>
      <c r="D462" s="27"/>
      <c r="E462" s="28" t="s">
        <v>29</v>
      </c>
      <c r="F462" s="29">
        <f>SUM(F463:F466)</f>
        <v>12220</v>
      </c>
      <c r="G462" s="30">
        <f>IFERROR(F462/Q462,"-")</f>
        <v>1.2855038922785609</v>
      </c>
      <c r="H462" s="31">
        <f t="shared" ref="H462:M462" si="88">SUM(H463:H466)</f>
        <v>11847</v>
      </c>
      <c r="I462" s="31">
        <f t="shared" si="88"/>
        <v>11705</v>
      </c>
      <c r="J462" s="31">
        <f t="shared" si="88"/>
        <v>11361</v>
      </c>
      <c r="K462" s="31">
        <f t="shared" si="88"/>
        <v>11311</v>
      </c>
      <c r="L462" s="31">
        <f t="shared" si="88"/>
        <v>11247</v>
      </c>
      <c r="M462" s="32">
        <f t="shared" si="88"/>
        <v>10947</v>
      </c>
      <c r="N462" s="33">
        <f>IFERROR(M462/F462,"-")</f>
        <v>0.89582651391162027</v>
      </c>
      <c r="O462" s="73">
        <f>M462-F462</f>
        <v>-1273</v>
      </c>
      <c r="P462" s="32">
        <f>SUM(P463:P466)</f>
        <v>10736</v>
      </c>
      <c r="Q462" s="35">
        <f>SUM(Q463:Q466)</f>
        <v>9506</v>
      </c>
      <c r="R462" s="36">
        <f>IFERROR(P462/Q462,"-")</f>
        <v>1.1293919629707554</v>
      </c>
      <c r="X462" s="1" t="str">
        <f t="shared" si="87"/>
        <v>30和歌山県</v>
      </c>
    </row>
    <row r="463" spans="1:24" x14ac:dyDescent="0.15">
      <c r="A463" s="6">
        <f t="shared" si="86"/>
        <v>30</v>
      </c>
      <c r="B463" s="6"/>
      <c r="D463" s="37"/>
      <c r="E463" s="38" t="s">
        <v>30</v>
      </c>
      <c r="F463" s="39">
        <v>1327</v>
      </c>
      <c r="G463" s="40">
        <f>IFERROR(F463/Q463,"-")</f>
        <v>1.4994350282485875</v>
      </c>
      <c r="H463" s="41">
        <v>1315</v>
      </c>
      <c r="I463" s="41">
        <v>1327</v>
      </c>
      <c r="J463" s="41">
        <v>1433</v>
      </c>
      <c r="K463" s="41">
        <v>1435</v>
      </c>
      <c r="L463" s="41">
        <v>1484</v>
      </c>
      <c r="M463" s="42">
        <v>1470</v>
      </c>
      <c r="N463" s="43">
        <f>IFERROR(M463/F463,"-")</f>
        <v>1.1077618688771664</v>
      </c>
      <c r="O463" s="74">
        <f>M463-F463</f>
        <v>143</v>
      </c>
      <c r="P463" s="42">
        <v>1472</v>
      </c>
      <c r="Q463" s="45">
        <v>885</v>
      </c>
      <c r="R463" s="46">
        <f>IFERROR(P463/Q463,"-")</f>
        <v>1.663276836158192</v>
      </c>
      <c r="X463" s="1" t="str">
        <f t="shared" si="87"/>
        <v>30和歌山県</v>
      </c>
    </row>
    <row r="464" spans="1:24" x14ac:dyDescent="0.15">
      <c r="A464" s="6">
        <f t="shared" si="86"/>
        <v>30</v>
      </c>
      <c r="B464" s="6"/>
      <c r="D464" s="37"/>
      <c r="E464" s="47" t="s">
        <v>31</v>
      </c>
      <c r="F464" s="48">
        <v>6087</v>
      </c>
      <c r="G464" s="49">
        <f>IFERROR(F464/Q464,"-")</f>
        <v>1.9373010821133037</v>
      </c>
      <c r="H464" s="50">
        <v>5263</v>
      </c>
      <c r="I464" s="50">
        <v>5063</v>
      </c>
      <c r="J464" s="50">
        <v>4852</v>
      </c>
      <c r="K464" s="50">
        <v>4827</v>
      </c>
      <c r="L464" s="50">
        <v>4779</v>
      </c>
      <c r="M464" s="51">
        <v>4564</v>
      </c>
      <c r="N464" s="52">
        <f>IFERROR(M464/F464,"-")</f>
        <v>0.74979464432396914</v>
      </c>
      <c r="O464" s="75">
        <f>M464-F464</f>
        <v>-1523</v>
      </c>
      <c r="P464" s="51">
        <v>4300</v>
      </c>
      <c r="Q464" s="54">
        <v>3142</v>
      </c>
      <c r="R464" s="55">
        <f>IFERROR(P464/Q464,"-")</f>
        <v>1.3685550604710375</v>
      </c>
      <c r="X464" s="1" t="str">
        <f t="shared" si="87"/>
        <v>30和歌山県</v>
      </c>
    </row>
    <row r="465" spans="1:24" x14ac:dyDescent="0.15">
      <c r="A465" s="6">
        <f t="shared" si="86"/>
        <v>30</v>
      </c>
      <c r="B465" s="6"/>
      <c r="D465" s="37"/>
      <c r="E465" s="47" t="s">
        <v>32</v>
      </c>
      <c r="F465" s="48">
        <v>1384</v>
      </c>
      <c r="G465" s="49">
        <f>IFERROR(F465/Q465,"-")</f>
        <v>0.41749622926093516</v>
      </c>
      <c r="H465" s="50">
        <v>2046</v>
      </c>
      <c r="I465" s="50">
        <v>2275</v>
      </c>
      <c r="J465" s="50">
        <v>2358</v>
      </c>
      <c r="K465" s="50">
        <v>2367</v>
      </c>
      <c r="L465" s="50">
        <v>2363</v>
      </c>
      <c r="M465" s="51">
        <v>2474</v>
      </c>
      <c r="N465" s="52">
        <f>IFERROR(M465/F465,"-")</f>
        <v>1.7875722543352601</v>
      </c>
      <c r="O465" s="75">
        <f>M465-F465</f>
        <v>1090</v>
      </c>
      <c r="P465" s="51">
        <v>2498</v>
      </c>
      <c r="Q465" s="54">
        <v>3315</v>
      </c>
      <c r="R465" s="55">
        <f>IFERROR(P465/Q465,"-")</f>
        <v>0.7535444947209653</v>
      </c>
      <c r="X465" s="1" t="str">
        <f t="shared" si="87"/>
        <v>30和歌山県</v>
      </c>
    </row>
    <row r="466" spans="1:24" ht="14.25" thickBot="1" x14ac:dyDescent="0.2">
      <c r="A466" s="6">
        <f t="shared" si="86"/>
        <v>30</v>
      </c>
      <c r="B466" s="6"/>
      <c r="D466" s="56"/>
      <c r="E466" s="57" t="s">
        <v>33</v>
      </c>
      <c r="F466" s="58">
        <v>3422</v>
      </c>
      <c r="G466" s="59">
        <f>IFERROR(F466/Q466,"-")</f>
        <v>1.5813308687615526</v>
      </c>
      <c r="H466" s="60">
        <v>3223</v>
      </c>
      <c r="I466" s="60">
        <v>3040</v>
      </c>
      <c r="J466" s="60">
        <v>2718</v>
      </c>
      <c r="K466" s="60">
        <v>2682</v>
      </c>
      <c r="L466" s="60">
        <v>2621</v>
      </c>
      <c r="M466" s="61">
        <v>2439</v>
      </c>
      <c r="N466" s="62">
        <f>IFERROR(M466/F466,"-")</f>
        <v>0.71274108708357686</v>
      </c>
      <c r="O466" s="76">
        <f>M466-F466</f>
        <v>-983</v>
      </c>
      <c r="P466" s="61">
        <v>2466</v>
      </c>
      <c r="Q466" s="64">
        <v>2164</v>
      </c>
      <c r="R466" s="65">
        <f>IFERROR(P466/Q466,"-")</f>
        <v>1.1395563770794825</v>
      </c>
      <c r="X466" s="1" t="str">
        <f t="shared" si="87"/>
        <v>30和歌山県</v>
      </c>
    </row>
    <row r="467" spans="1:24" s="5" customFormat="1" x14ac:dyDescent="0.15">
      <c r="A467" s="66">
        <f t="shared" si="86"/>
        <v>30</v>
      </c>
      <c r="B467" s="66"/>
      <c r="D467" s="67"/>
      <c r="E467" s="68" t="s">
        <v>34</v>
      </c>
      <c r="F467" s="69">
        <v>0.99342105263157898</v>
      </c>
      <c r="G467" s="70"/>
      <c r="H467" s="69">
        <v>1</v>
      </c>
      <c r="I467" s="69">
        <v>1</v>
      </c>
      <c r="J467" s="69">
        <v>1</v>
      </c>
      <c r="K467" s="69">
        <v>1</v>
      </c>
      <c r="L467" s="69">
        <v>1</v>
      </c>
      <c r="M467" s="69">
        <v>1</v>
      </c>
      <c r="N467" s="71"/>
      <c r="O467" s="71"/>
      <c r="P467" s="72"/>
      <c r="Q467" s="72"/>
      <c r="R467" s="71"/>
      <c r="X467" s="5" t="str">
        <f t="shared" si="87"/>
        <v>30和歌山県</v>
      </c>
    </row>
    <row r="468" spans="1:24" x14ac:dyDescent="0.15">
      <c r="A468" s="6">
        <f>A453+1</f>
        <v>31</v>
      </c>
      <c r="B468" s="6"/>
      <c r="C468" s="80">
        <f>A468</f>
        <v>31</v>
      </c>
      <c r="D468" s="80"/>
      <c r="S468" s="1" t="str">
        <f>"（"&amp;F470&amp;"　"&amp;H470&amp;"）"</f>
        <v>（31　鳥取県）</v>
      </c>
      <c r="X468" s="1" t="str">
        <f>TEXT(F470,"0?")&amp;H470</f>
        <v>31鳥取県</v>
      </c>
    </row>
    <row r="469" spans="1:24" ht="14.25" thickBot="1" x14ac:dyDescent="0.2">
      <c r="A469" s="6">
        <f t="shared" ref="A469:A482" si="89">A454+1</f>
        <v>31</v>
      </c>
      <c r="B469" s="6"/>
      <c r="C469" s="1" t="s">
        <v>2</v>
      </c>
      <c r="X469" s="1" t="str">
        <f>X468</f>
        <v>31鳥取県</v>
      </c>
    </row>
    <row r="470" spans="1:24" x14ac:dyDescent="0.15">
      <c r="A470" s="6">
        <f t="shared" si="89"/>
        <v>31</v>
      </c>
      <c r="B470" s="6"/>
      <c r="D470" s="84" t="s">
        <v>3</v>
      </c>
      <c r="E470" s="85"/>
      <c r="F470" s="88">
        <f>A470</f>
        <v>31</v>
      </c>
      <c r="G470" s="89"/>
      <c r="H470" s="89" t="s">
        <v>65</v>
      </c>
      <c r="I470" s="92"/>
      <c r="J470" s="7"/>
      <c r="K470" s="7"/>
      <c r="L470" s="7"/>
      <c r="X470" s="1" t="str">
        <f t="shared" ref="X470:X482" si="90">X469</f>
        <v>31鳥取県</v>
      </c>
    </row>
    <row r="471" spans="1:24" x14ac:dyDescent="0.15">
      <c r="A471" s="6">
        <f t="shared" si="89"/>
        <v>31</v>
      </c>
      <c r="B471" s="6"/>
      <c r="D471" s="86"/>
      <c r="E471" s="87"/>
      <c r="F471" s="90"/>
      <c r="G471" s="91"/>
      <c r="H471" s="91"/>
      <c r="I471" s="93"/>
      <c r="J471" s="7"/>
      <c r="K471" s="7"/>
      <c r="L471" s="7"/>
      <c r="X471" s="1" t="str">
        <f t="shared" si="90"/>
        <v>31鳥取県</v>
      </c>
    </row>
    <row r="472" spans="1:24" x14ac:dyDescent="0.15">
      <c r="A472" s="6">
        <f t="shared" si="89"/>
        <v>31</v>
      </c>
      <c r="B472" s="6"/>
      <c r="D472" s="94" t="s">
        <v>5</v>
      </c>
      <c r="E472" s="95"/>
      <c r="F472" s="96">
        <v>55.340699999999998</v>
      </c>
      <c r="G472" s="97"/>
      <c r="H472" s="97"/>
      <c r="I472" s="98"/>
      <c r="J472" s="9"/>
      <c r="K472" s="9"/>
      <c r="L472" s="9"/>
      <c r="N472" s="10"/>
      <c r="X472" s="1" t="str">
        <f t="shared" si="90"/>
        <v>31鳥取県</v>
      </c>
    </row>
    <row r="473" spans="1:24" ht="14.25" thickBot="1" x14ac:dyDescent="0.2">
      <c r="A473" s="6">
        <f t="shared" si="89"/>
        <v>31</v>
      </c>
      <c r="B473" s="6"/>
      <c r="D473" s="99" t="s">
        <v>6</v>
      </c>
      <c r="E473" s="100"/>
      <c r="F473" s="101">
        <v>3507.13</v>
      </c>
      <c r="G473" s="102"/>
      <c r="H473" s="102"/>
      <c r="I473" s="103"/>
      <c r="J473" s="11"/>
      <c r="K473" s="11"/>
      <c r="L473" s="11"/>
      <c r="N473" s="12"/>
      <c r="X473" s="1" t="str">
        <f t="shared" si="90"/>
        <v>31鳥取県</v>
      </c>
    </row>
    <row r="474" spans="1:24" ht="14.25" thickBot="1" x14ac:dyDescent="0.2">
      <c r="A474" s="6">
        <f t="shared" si="89"/>
        <v>31</v>
      </c>
      <c r="B474" s="6"/>
      <c r="C474" s="1" t="s">
        <v>7</v>
      </c>
      <c r="X474" s="1" t="str">
        <f t="shared" si="90"/>
        <v>31鳥取県</v>
      </c>
    </row>
    <row r="475" spans="1:24" x14ac:dyDescent="0.15">
      <c r="A475" s="6">
        <f t="shared" si="89"/>
        <v>31</v>
      </c>
      <c r="B475" s="6"/>
      <c r="D475" s="14"/>
      <c r="E475" s="15"/>
      <c r="F475" s="104" t="s">
        <v>8</v>
      </c>
      <c r="G475" s="78"/>
      <c r="H475" s="16" t="s">
        <v>9</v>
      </c>
      <c r="I475" s="16" t="s">
        <v>10</v>
      </c>
      <c r="J475" s="16" t="s">
        <v>11</v>
      </c>
      <c r="K475" s="16" t="s">
        <v>12</v>
      </c>
      <c r="L475" s="16" t="s">
        <v>13</v>
      </c>
      <c r="M475" s="77" t="s">
        <v>14</v>
      </c>
      <c r="N475" s="78"/>
      <c r="O475" s="78"/>
      <c r="P475" s="77" t="s">
        <v>15</v>
      </c>
      <c r="Q475" s="78"/>
      <c r="R475" s="79"/>
      <c r="X475" s="1" t="str">
        <f t="shared" si="90"/>
        <v>31鳥取県</v>
      </c>
    </row>
    <row r="476" spans="1:24" ht="32.25" thickBot="1" x14ac:dyDescent="0.2">
      <c r="A476" s="6">
        <f t="shared" si="89"/>
        <v>31</v>
      </c>
      <c r="B476" s="6"/>
      <c r="D476" s="17"/>
      <c r="E476" s="18"/>
      <c r="F476" s="19" t="s">
        <v>16</v>
      </c>
      <c r="G476" s="20" t="s">
        <v>17</v>
      </c>
      <c r="H476" s="21" t="s">
        <v>18</v>
      </c>
      <c r="I476" s="21" t="s">
        <v>19</v>
      </c>
      <c r="J476" s="21" t="s">
        <v>20</v>
      </c>
      <c r="K476" s="21" t="s">
        <v>21</v>
      </c>
      <c r="L476" s="21" t="s">
        <v>22</v>
      </c>
      <c r="M476" s="22" t="s">
        <v>23</v>
      </c>
      <c r="N476" s="23" t="s">
        <v>24</v>
      </c>
      <c r="O476" s="24" t="s">
        <v>25</v>
      </c>
      <c r="P476" s="25" t="s">
        <v>26</v>
      </c>
      <c r="Q476" s="23" t="s">
        <v>27</v>
      </c>
      <c r="R476" s="26" t="s">
        <v>28</v>
      </c>
      <c r="X476" s="1" t="str">
        <f t="shared" si="90"/>
        <v>31鳥取県</v>
      </c>
    </row>
    <row r="477" spans="1:24" ht="14.25" thickTop="1" x14ac:dyDescent="0.15">
      <c r="A477" s="6">
        <f t="shared" si="89"/>
        <v>31</v>
      </c>
      <c r="B477" s="6"/>
      <c r="D477" s="27"/>
      <c r="E477" s="28" t="s">
        <v>29</v>
      </c>
      <c r="F477" s="29">
        <f>SUM(F478:F481)</f>
        <v>7018</v>
      </c>
      <c r="G477" s="30">
        <f>IFERROR(F477/Q477,"-")</f>
        <v>1.1902985074626866</v>
      </c>
      <c r="H477" s="31">
        <f t="shared" ref="H477:M477" si="91">SUM(H478:H481)</f>
        <v>6939</v>
      </c>
      <c r="I477" s="31">
        <f t="shared" si="91"/>
        <v>6772</v>
      </c>
      <c r="J477" s="31">
        <f t="shared" si="91"/>
        <v>6694</v>
      </c>
      <c r="K477" s="31">
        <f t="shared" si="91"/>
        <v>6941</v>
      </c>
      <c r="L477" s="31">
        <f t="shared" si="91"/>
        <v>6744</v>
      </c>
      <c r="M477" s="32">
        <f t="shared" si="91"/>
        <v>6649</v>
      </c>
      <c r="N477" s="33">
        <f>IFERROR(M477/F477,"-")</f>
        <v>0.94742091764035341</v>
      </c>
      <c r="O477" s="73">
        <f>M477-F477</f>
        <v>-369</v>
      </c>
      <c r="P477" s="32">
        <f>SUM(P478:P481)</f>
        <v>6627</v>
      </c>
      <c r="Q477" s="35">
        <f>SUM(Q478:Q481)</f>
        <v>5896</v>
      </c>
      <c r="R477" s="36">
        <f>IFERROR(P477/Q477,"-")</f>
        <v>1.1239823609226594</v>
      </c>
      <c r="X477" s="1" t="str">
        <f t="shared" si="90"/>
        <v>31鳥取県</v>
      </c>
    </row>
    <row r="478" spans="1:24" x14ac:dyDescent="0.15">
      <c r="A478" s="6">
        <f t="shared" si="89"/>
        <v>31</v>
      </c>
      <c r="B478" s="6"/>
      <c r="D478" s="37"/>
      <c r="E478" s="38" t="s">
        <v>30</v>
      </c>
      <c r="F478" s="39">
        <v>1176</v>
      </c>
      <c r="G478" s="40">
        <f>IFERROR(F478/Q478,"-")</f>
        <v>2.0171526586620927</v>
      </c>
      <c r="H478" s="41">
        <v>872</v>
      </c>
      <c r="I478" s="41">
        <v>867</v>
      </c>
      <c r="J478" s="41">
        <v>874</v>
      </c>
      <c r="K478" s="41">
        <v>880</v>
      </c>
      <c r="L478" s="41">
        <v>938</v>
      </c>
      <c r="M478" s="42">
        <v>878</v>
      </c>
      <c r="N478" s="43">
        <f>IFERROR(M478/F478,"-")</f>
        <v>0.74659863945578231</v>
      </c>
      <c r="O478" s="74">
        <f>M478-F478</f>
        <v>-298</v>
      </c>
      <c r="P478" s="42">
        <v>832</v>
      </c>
      <c r="Q478" s="45">
        <v>583</v>
      </c>
      <c r="R478" s="46">
        <f>IFERROR(P478/Q478,"-")</f>
        <v>1.4271012006861064</v>
      </c>
      <c r="X478" s="1" t="str">
        <f t="shared" si="90"/>
        <v>31鳥取県</v>
      </c>
    </row>
    <row r="479" spans="1:24" x14ac:dyDescent="0.15">
      <c r="A479" s="6">
        <f t="shared" si="89"/>
        <v>31</v>
      </c>
      <c r="B479" s="6"/>
      <c r="D479" s="37"/>
      <c r="E479" s="47" t="s">
        <v>31</v>
      </c>
      <c r="F479" s="48">
        <v>3148</v>
      </c>
      <c r="G479" s="49">
        <f>IFERROR(F479/Q479,"-")</f>
        <v>1.5591877166914314</v>
      </c>
      <c r="H479" s="50">
        <v>2956</v>
      </c>
      <c r="I479" s="50">
        <v>2910</v>
      </c>
      <c r="J479" s="50">
        <v>3004</v>
      </c>
      <c r="K479" s="50">
        <v>3022</v>
      </c>
      <c r="L479" s="50">
        <v>2903</v>
      </c>
      <c r="M479" s="51">
        <v>2882</v>
      </c>
      <c r="N479" s="52">
        <f>IFERROR(M479/F479,"-")</f>
        <v>0.91550190597204573</v>
      </c>
      <c r="O479" s="75">
        <f>M479-F479</f>
        <v>-266</v>
      </c>
      <c r="P479" s="51">
        <v>2914</v>
      </c>
      <c r="Q479" s="54">
        <v>2019</v>
      </c>
      <c r="R479" s="55">
        <f>IFERROR(P479/Q479,"-")</f>
        <v>1.4432887568103021</v>
      </c>
      <c r="X479" s="1" t="str">
        <f t="shared" si="90"/>
        <v>31鳥取県</v>
      </c>
    </row>
    <row r="480" spans="1:24" x14ac:dyDescent="0.15">
      <c r="A480" s="6">
        <f t="shared" si="89"/>
        <v>31</v>
      </c>
      <c r="B480" s="6"/>
      <c r="D480" s="37"/>
      <c r="E480" s="47" t="s">
        <v>32</v>
      </c>
      <c r="F480" s="48">
        <v>911</v>
      </c>
      <c r="G480" s="49">
        <f>IFERROR(F480/Q480,"-")</f>
        <v>0.42629854936827327</v>
      </c>
      <c r="H480" s="50">
        <v>1257</v>
      </c>
      <c r="I480" s="50">
        <v>1309</v>
      </c>
      <c r="J480" s="50">
        <v>1255</v>
      </c>
      <c r="K480" s="50">
        <v>1272</v>
      </c>
      <c r="L480" s="50">
        <v>1298</v>
      </c>
      <c r="M480" s="51">
        <v>1344</v>
      </c>
      <c r="N480" s="52">
        <f>IFERROR(M480/F480,"-")</f>
        <v>1.4753018660812294</v>
      </c>
      <c r="O480" s="75">
        <f>M480-F480</f>
        <v>433</v>
      </c>
      <c r="P480" s="51">
        <v>1294</v>
      </c>
      <c r="Q480" s="54">
        <v>2137</v>
      </c>
      <c r="R480" s="55">
        <f>IFERROR(P480/Q480,"-")</f>
        <v>0.60552175947590081</v>
      </c>
      <c r="X480" s="1" t="str">
        <f t="shared" si="90"/>
        <v>31鳥取県</v>
      </c>
    </row>
    <row r="481" spans="1:24" ht="14.25" thickBot="1" x14ac:dyDescent="0.2">
      <c r="A481" s="6">
        <f t="shared" si="89"/>
        <v>31</v>
      </c>
      <c r="B481" s="6"/>
      <c r="D481" s="56"/>
      <c r="E481" s="57" t="s">
        <v>33</v>
      </c>
      <c r="F481" s="58">
        <v>1783</v>
      </c>
      <c r="G481" s="59">
        <f>IFERROR(F481/Q481,"-")</f>
        <v>1.5410544511668107</v>
      </c>
      <c r="H481" s="60">
        <v>1854</v>
      </c>
      <c r="I481" s="60">
        <v>1686</v>
      </c>
      <c r="J481" s="60">
        <v>1561</v>
      </c>
      <c r="K481" s="60">
        <v>1767</v>
      </c>
      <c r="L481" s="60">
        <v>1605</v>
      </c>
      <c r="M481" s="61">
        <v>1545</v>
      </c>
      <c r="N481" s="62">
        <f>IFERROR(M481/F481,"-")</f>
        <v>0.86651710600112175</v>
      </c>
      <c r="O481" s="76">
        <f>M481-F481</f>
        <v>-238</v>
      </c>
      <c r="P481" s="61">
        <v>1587</v>
      </c>
      <c r="Q481" s="64">
        <v>1157</v>
      </c>
      <c r="R481" s="65">
        <f>IFERROR(P481/Q481,"-")</f>
        <v>1.3716508210890233</v>
      </c>
      <c r="X481" s="1" t="str">
        <f t="shared" si="90"/>
        <v>31鳥取県</v>
      </c>
    </row>
    <row r="482" spans="1:24" s="5" customFormat="1" x14ac:dyDescent="0.15">
      <c r="A482" s="66">
        <f t="shared" si="89"/>
        <v>31</v>
      </c>
      <c r="B482" s="66"/>
      <c r="D482" s="67"/>
      <c r="E482" s="68" t="s">
        <v>34</v>
      </c>
      <c r="F482" s="69">
        <v>0.93506493506493504</v>
      </c>
      <c r="G482" s="70"/>
      <c r="H482" s="69">
        <v>0.94666666666666666</v>
      </c>
      <c r="I482" s="69">
        <v>0.97222222222222221</v>
      </c>
      <c r="J482" s="69">
        <v>0.90277777777777779</v>
      </c>
      <c r="K482" s="69">
        <v>0.9859154929577465</v>
      </c>
      <c r="L482" s="69">
        <v>1</v>
      </c>
      <c r="M482" s="69">
        <v>1</v>
      </c>
      <c r="N482" s="71"/>
      <c r="O482" s="71"/>
      <c r="P482" s="72"/>
      <c r="Q482" s="72"/>
      <c r="R482" s="71"/>
      <c r="X482" s="5" t="str">
        <f t="shared" si="90"/>
        <v>31鳥取県</v>
      </c>
    </row>
    <row r="483" spans="1:24" x14ac:dyDescent="0.15">
      <c r="A483" s="6">
        <f>A468+1</f>
        <v>32</v>
      </c>
      <c r="B483" s="6"/>
      <c r="C483" s="80">
        <f>A483</f>
        <v>32</v>
      </c>
      <c r="D483" s="80"/>
      <c r="S483" s="1" t="str">
        <f>"（"&amp;F485&amp;"　"&amp;H485&amp;"）"</f>
        <v>（32　島根県）</v>
      </c>
      <c r="X483" s="1" t="str">
        <f>TEXT(F485,"0?")&amp;H485</f>
        <v>32島根県</v>
      </c>
    </row>
    <row r="484" spans="1:24" ht="14.25" thickBot="1" x14ac:dyDescent="0.2">
      <c r="A484" s="6">
        <f t="shared" ref="A484:A497" si="92">A469+1</f>
        <v>32</v>
      </c>
      <c r="B484" s="6"/>
      <c r="C484" s="1" t="s">
        <v>2</v>
      </c>
      <c r="X484" s="1" t="str">
        <f>X483</f>
        <v>32島根県</v>
      </c>
    </row>
    <row r="485" spans="1:24" x14ac:dyDescent="0.15">
      <c r="A485" s="6">
        <f t="shared" si="92"/>
        <v>32</v>
      </c>
      <c r="B485" s="6"/>
      <c r="D485" s="84" t="s">
        <v>3</v>
      </c>
      <c r="E485" s="85"/>
      <c r="F485" s="88">
        <f>A485</f>
        <v>32</v>
      </c>
      <c r="G485" s="89"/>
      <c r="H485" s="89" t="s">
        <v>66</v>
      </c>
      <c r="I485" s="92"/>
      <c r="J485" s="7"/>
      <c r="K485" s="7"/>
      <c r="L485" s="7"/>
      <c r="X485" s="1" t="str">
        <f t="shared" ref="X485:X497" si="93">X484</f>
        <v>32島根県</v>
      </c>
    </row>
    <row r="486" spans="1:24" x14ac:dyDescent="0.15">
      <c r="A486" s="6">
        <f t="shared" si="92"/>
        <v>32</v>
      </c>
      <c r="B486" s="6"/>
      <c r="D486" s="86"/>
      <c r="E486" s="87"/>
      <c r="F486" s="90"/>
      <c r="G486" s="91"/>
      <c r="H486" s="91"/>
      <c r="I486" s="93"/>
      <c r="J486" s="7"/>
      <c r="K486" s="7"/>
      <c r="L486" s="7"/>
      <c r="X486" s="1" t="str">
        <f t="shared" si="93"/>
        <v>32島根県</v>
      </c>
    </row>
    <row r="487" spans="1:24" x14ac:dyDescent="0.15">
      <c r="A487" s="6">
        <f t="shared" si="92"/>
        <v>32</v>
      </c>
      <c r="B487" s="6"/>
      <c r="D487" s="94" t="s">
        <v>5</v>
      </c>
      <c r="E487" s="95"/>
      <c r="F487" s="96">
        <v>67.1126</v>
      </c>
      <c r="G487" s="97"/>
      <c r="H487" s="97"/>
      <c r="I487" s="98"/>
      <c r="J487" s="9"/>
      <c r="K487" s="9"/>
      <c r="L487" s="9"/>
      <c r="N487" s="10"/>
      <c r="X487" s="1" t="str">
        <f t="shared" si="93"/>
        <v>32島根県</v>
      </c>
    </row>
    <row r="488" spans="1:24" ht="14.25" thickBot="1" x14ac:dyDescent="0.2">
      <c r="A488" s="6">
        <f t="shared" si="92"/>
        <v>32</v>
      </c>
      <c r="B488" s="6"/>
      <c r="D488" s="99" t="s">
        <v>6</v>
      </c>
      <c r="E488" s="100"/>
      <c r="F488" s="101">
        <v>6708.26</v>
      </c>
      <c r="G488" s="102"/>
      <c r="H488" s="102"/>
      <c r="I488" s="103"/>
      <c r="J488" s="11"/>
      <c r="K488" s="11"/>
      <c r="L488" s="11"/>
      <c r="N488" s="12"/>
      <c r="X488" s="1" t="str">
        <f t="shared" si="93"/>
        <v>32島根県</v>
      </c>
    </row>
    <row r="489" spans="1:24" ht="14.25" thickBot="1" x14ac:dyDescent="0.2">
      <c r="A489" s="6">
        <f t="shared" si="92"/>
        <v>32</v>
      </c>
      <c r="B489" s="6"/>
      <c r="C489" s="1" t="s">
        <v>7</v>
      </c>
      <c r="X489" s="1" t="str">
        <f t="shared" si="93"/>
        <v>32島根県</v>
      </c>
    </row>
    <row r="490" spans="1:24" x14ac:dyDescent="0.15">
      <c r="A490" s="6">
        <f t="shared" si="92"/>
        <v>32</v>
      </c>
      <c r="B490" s="6"/>
      <c r="D490" s="14"/>
      <c r="E490" s="15"/>
      <c r="F490" s="104" t="s">
        <v>8</v>
      </c>
      <c r="G490" s="78"/>
      <c r="H490" s="16" t="s">
        <v>9</v>
      </c>
      <c r="I490" s="16" t="s">
        <v>10</v>
      </c>
      <c r="J490" s="16" t="s">
        <v>11</v>
      </c>
      <c r="K490" s="16" t="s">
        <v>12</v>
      </c>
      <c r="L490" s="16" t="s">
        <v>13</v>
      </c>
      <c r="M490" s="77" t="s">
        <v>14</v>
      </c>
      <c r="N490" s="78"/>
      <c r="O490" s="78"/>
      <c r="P490" s="77" t="s">
        <v>15</v>
      </c>
      <c r="Q490" s="78"/>
      <c r="R490" s="79"/>
      <c r="X490" s="1" t="str">
        <f t="shared" si="93"/>
        <v>32島根県</v>
      </c>
    </row>
    <row r="491" spans="1:24" ht="32.25" thickBot="1" x14ac:dyDescent="0.2">
      <c r="A491" s="6">
        <f t="shared" si="92"/>
        <v>32</v>
      </c>
      <c r="B491" s="6"/>
      <c r="D491" s="17"/>
      <c r="E491" s="18"/>
      <c r="F491" s="19" t="s">
        <v>16</v>
      </c>
      <c r="G491" s="20" t="s">
        <v>17</v>
      </c>
      <c r="H491" s="21" t="s">
        <v>18</v>
      </c>
      <c r="I491" s="21" t="s">
        <v>19</v>
      </c>
      <c r="J491" s="21" t="s">
        <v>20</v>
      </c>
      <c r="K491" s="21" t="s">
        <v>21</v>
      </c>
      <c r="L491" s="21" t="s">
        <v>22</v>
      </c>
      <c r="M491" s="22" t="s">
        <v>23</v>
      </c>
      <c r="N491" s="23" t="s">
        <v>24</v>
      </c>
      <c r="O491" s="24" t="s">
        <v>25</v>
      </c>
      <c r="P491" s="25" t="s">
        <v>26</v>
      </c>
      <c r="Q491" s="23" t="s">
        <v>27</v>
      </c>
      <c r="R491" s="26" t="s">
        <v>28</v>
      </c>
      <c r="X491" s="1" t="str">
        <f t="shared" si="93"/>
        <v>32島根県</v>
      </c>
    </row>
    <row r="492" spans="1:24" ht="14.25" thickTop="1" x14ac:dyDescent="0.15">
      <c r="A492" s="6">
        <f t="shared" si="92"/>
        <v>32</v>
      </c>
      <c r="B492" s="6"/>
      <c r="D492" s="27"/>
      <c r="E492" s="28" t="s">
        <v>29</v>
      </c>
      <c r="F492" s="29">
        <f>SUM(F493:F496)</f>
        <v>8667</v>
      </c>
      <c r="G492" s="30">
        <f>IFERROR(F492/Q492,"-")</f>
        <v>1.319378900898158</v>
      </c>
      <c r="H492" s="31">
        <f t="shared" ref="H492:M492" si="94">SUM(H493:H496)</f>
        <v>8245</v>
      </c>
      <c r="I492" s="31">
        <f t="shared" si="94"/>
        <v>8024</v>
      </c>
      <c r="J492" s="31">
        <f t="shared" si="94"/>
        <v>7870</v>
      </c>
      <c r="K492" s="31">
        <f t="shared" si="94"/>
        <v>7748</v>
      </c>
      <c r="L492" s="31">
        <f t="shared" si="94"/>
        <v>7781</v>
      </c>
      <c r="M492" s="32">
        <f t="shared" si="94"/>
        <v>7561</v>
      </c>
      <c r="N492" s="33">
        <f>IFERROR(M492/F492,"-")</f>
        <v>0.8723895234798662</v>
      </c>
      <c r="O492" s="73">
        <f>M492-F492</f>
        <v>-1106</v>
      </c>
      <c r="P492" s="32">
        <f>SUM(P493:P496)</f>
        <v>7448</v>
      </c>
      <c r="Q492" s="35">
        <f>SUM(Q493:Q496)</f>
        <v>6569</v>
      </c>
      <c r="R492" s="36">
        <f>IFERROR(P492/Q492,"-")</f>
        <v>1.1338103212056629</v>
      </c>
      <c r="X492" s="1" t="str">
        <f t="shared" si="93"/>
        <v>32島根県</v>
      </c>
    </row>
    <row r="493" spans="1:24" x14ac:dyDescent="0.15">
      <c r="A493" s="6">
        <f t="shared" si="92"/>
        <v>32</v>
      </c>
      <c r="B493" s="6"/>
      <c r="D493" s="37"/>
      <c r="E493" s="38" t="s">
        <v>30</v>
      </c>
      <c r="F493" s="39">
        <v>1257</v>
      </c>
      <c r="G493" s="40">
        <f>IFERROR(F493/Q493,"-")</f>
        <v>2.0539215686274508</v>
      </c>
      <c r="H493" s="41">
        <v>943</v>
      </c>
      <c r="I493" s="41">
        <v>926</v>
      </c>
      <c r="J493" s="41">
        <v>902</v>
      </c>
      <c r="K493" s="41">
        <v>858</v>
      </c>
      <c r="L493" s="41">
        <v>855</v>
      </c>
      <c r="M493" s="42">
        <v>807</v>
      </c>
      <c r="N493" s="43">
        <f>IFERROR(M493/F493,"-")</f>
        <v>0.64200477326968974</v>
      </c>
      <c r="O493" s="74">
        <f>M493-F493</f>
        <v>-450</v>
      </c>
      <c r="P493" s="42">
        <v>784</v>
      </c>
      <c r="Q493" s="45">
        <v>612</v>
      </c>
      <c r="R493" s="46">
        <f>IFERROR(P493/Q493,"-")</f>
        <v>1.2810457516339868</v>
      </c>
      <c r="X493" s="1" t="str">
        <f t="shared" si="93"/>
        <v>32島根県</v>
      </c>
    </row>
    <row r="494" spans="1:24" x14ac:dyDescent="0.15">
      <c r="A494" s="6">
        <f t="shared" si="92"/>
        <v>32</v>
      </c>
      <c r="B494" s="6"/>
      <c r="D494" s="37"/>
      <c r="E494" s="47" t="s">
        <v>31</v>
      </c>
      <c r="F494" s="48">
        <v>3576</v>
      </c>
      <c r="G494" s="49">
        <f>IFERROR(F494/Q494,"-")</f>
        <v>1.6494464944649447</v>
      </c>
      <c r="H494" s="50">
        <v>3477</v>
      </c>
      <c r="I494" s="50">
        <v>3346</v>
      </c>
      <c r="J494" s="50">
        <v>3265</v>
      </c>
      <c r="K494" s="50">
        <v>3292</v>
      </c>
      <c r="L494" s="50">
        <v>3223</v>
      </c>
      <c r="M494" s="51">
        <v>3171</v>
      </c>
      <c r="N494" s="52">
        <f>IFERROR(M494/F494,"-")</f>
        <v>0.88674496644295298</v>
      </c>
      <c r="O494" s="75">
        <f>M494-F494</f>
        <v>-405</v>
      </c>
      <c r="P494" s="51">
        <v>3052</v>
      </c>
      <c r="Q494" s="54">
        <v>2168</v>
      </c>
      <c r="R494" s="55">
        <f>IFERROR(P494/Q494,"-")</f>
        <v>1.4077490774907748</v>
      </c>
      <c r="X494" s="1" t="str">
        <f t="shared" si="93"/>
        <v>32島根県</v>
      </c>
    </row>
    <row r="495" spans="1:24" x14ac:dyDescent="0.15">
      <c r="A495" s="6">
        <f t="shared" si="92"/>
        <v>32</v>
      </c>
      <c r="B495" s="6"/>
      <c r="D495" s="37"/>
      <c r="E495" s="47" t="s">
        <v>32</v>
      </c>
      <c r="F495" s="48">
        <v>1427</v>
      </c>
      <c r="G495" s="49">
        <f>IFERROR(F495/Q495,"-")</f>
        <v>0.7127872127872128</v>
      </c>
      <c r="H495" s="50">
        <v>1612</v>
      </c>
      <c r="I495" s="50">
        <v>1709</v>
      </c>
      <c r="J495" s="50">
        <v>1755</v>
      </c>
      <c r="K495" s="50">
        <v>1672</v>
      </c>
      <c r="L495" s="50">
        <v>1807</v>
      </c>
      <c r="M495" s="51">
        <v>1726</v>
      </c>
      <c r="N495" s="52">
        <f>IFERROR(M495/F495,"-")</f>
        <v>1.209530483531885</v>
      </c>
      <c r="O495" s="75">
        <f>M495-F495</f>
        <v>299</v>
      </c>
      <c r="P495" s="51">
        <v>1747</v>
      </c>
      <c r="Q495" s="54">
        <v>2002</v>
      </c>
      <c r="R495" s="55">
        <f>IFERROR(P495/Q495,"-")</f>
        <v>0.87262737262737267</v>
      </c>
      <c r="X495" s="1" t="str">
        <f t="shared" si="93"/>
        <v>32島根県</v>
      </c>
    </row>
    <row r="496" spans="1:24" ht="14.25" thickBot="1" x14ac:dyDescent="0.2">
      <c r="A496" s="6">
        <f t="shared" si="92"/>
        <v>32</v>
      </c>
      <c r="B496" s="6"/>
      <c r="D496" s="56"/>
      <c r="E496" s="57" t="s">
        <v>33</v>
      </c>
      <c r="F496" s="58">
        <v>2407</v>
      </c>
      <c r="G496" s="59">
        <f>IFERROR(F496/Q496,"-")</f>
        <v>1.3469501958589816</v>
      </c>
      <c r="H496" s="60">
        <v>2213</v>
      </c>
      <c r="I496" s="60">
        <v>2043</v>
      </c>
      <c r="J496" s="60">
        <v>1948</v>
      </c>
      <c r="K496" s="60">
        <v>1926</v>
      </c>
      <c r="L496" s="60">
        <v>1896</v>
      </c>
      <c r="M496" s="61">
        <v>1857</v>
      </c>
      <c r="N496" s="62">
        <f>IFERROR(M496/F496,"-")</f>
        <v>0.7714997922725384</v>
      </c>
      <c r="O496" s="76">
        <f>M496-F496</f>
        <v>-550</v>
      </c>
      <c r="P496" s="61">
        <v>1865</v>
      </c>
      <c r="Q496" s="64">
        <v>1787</v>
      </c>
      <c r="R496" s="65">
        <f>IFERROR(P496/Q496,"-")</f>
        <v>1.0436485730274203</v>
      </c>
      <c r="X496" s="1" t="str">
        <f t="shared" si="93"/>
        <v>32島根県</v>
      </c>
    </row>
    <row r="497" spans="1:24" s="5" customFormat="1" x14ac:dyDescent="0.15">
      <c r="A497" s="66">
        <f t="shared" si="92"/>
        <v>32</v>
      </c>
      <c r="B497" s="66"/>
      <c r="D497" s="67"/>
      <c r="E497" s="68" t="s">
        <v>34</v>
      </c>
      <c r="F497" s="69">
        <v>0.95121951219512191</v>
      </c>
      <c r="G497" s="70"/>
      <c r="H497" s="69">
        <v>0.98717948717948723</v>
      </c>
      <c r="I497" s="69">
        <v>1</v>
      </c>
      <c r="J497" s="69">
        <v>1</v>
      </c>
      <c r="K497" s="69">
        <v>1</v>
      </c>
      <c r="L497" s="69">
        <v>1</v>
      </c>
      <c r="M497" s="69">
        <v>1</v>
      </c>
      <c r="N497" s="71"/>
      <c r="O497" s="71"/>
      <c r="P497" s="72"/>
      <c r="Q497" s="72"/>
      <c r="R497" s="71"/>
      <c r="X497" s="5" t="str">
        <f t="shared" si="93"/>
        <v>32島根県</v>
      </c>
    </row>
    <row r="498" spans="1:24" x14ac:dyDescent="0.15">
      <c r="A498" s="6">
        <f>A483+1</f>
        <v>33</v>
      </c>
      <c r="B498" s="6"/>
      <c r="C498" s="80">
        <f>A498</f>
        <v>33</v>
      </c>
      <c r="D498" s="80"/>
      <c r="S498" s="1" t="str">
        <f>"（"&amp;F500&amp;"　"&amp;H500&amp;"）"</f>
        <v>（33　岡山県）</v>
      </c>
      <c r="X498" s="1" t="str">
        <f>TEXT(F500,"0?")&amp;H500</f>
        <v>33岡山県</v>
      </c>
    </row>
    <row r="499" spans="1:24" ht="14.25" thickBot="1" x14ac:dyDescent="0.2">
      <c r="A499" s="6">
        <f t="shared" ref="A499:A512" si="95">A484+1</f>
        <v>33</v>
      </c>
      <c r="B499" s="6"/>
      <c r="C499" s="1" t="s">
        <v>2</v>
      </c>
      <c r="X499" s="1" t="str">
        <f>X498</f>
        <v>33岡山県</v>
      </c>
    </row>
    <row r="500" spans="1:24" x14ac:dyDescent="0.15">
      <c r="A500" s="6">
        <f t="shared" si="95"/>
        <v>33</v>
      </c>
      <c r="B500" s="6"/>
      <c r="D500" s="84" t="s">
        <v>3</v>
      </c>
      <c r="E500" s="85"/>
      <c r="F500" s="88">
        <f>A500</f>
        <v>33</v>
      </c>
      <c r="G500" s="89"/>
      <c r="H500" s="89" t="s">
        <v>67</v>
      </c>
      <c r="I500" s="92"/>
      <c r="J500" s="7"/>
      <c r="K500" s="7"/>
      <c r="L500" s="7"/>
      <c r="X500" s="1" t="str">
        <f t="shared" ref="X500:X512" si="96">X499</f>
        <v>33岡山県</v>
      </c>
    </row>
    <row r="501" spans="1:24" x14ac:dyDescent="0.15">
      <c r="A501" s="6">
        <f t="shared" si="95"/>
        <v>33</v>
      </c>
      <c r="B501" s="6"/>
      <c r="D501" s="86"/>
      <c r="E501" s="87"/>
      <c r="F501" s="90"/>
      <c r="G501" s="91"/>
      <c r="H501" s="91"/>
      <c r="I501" s="93"/>
      <c r="J501" s="7"/>
      <c r="K501" s="7"/>
      <c r="L501" s="7"/>
      <c r="X501" s="1" t="str">
        <f t="shared" si="96"/>
        <v>33岡山県</v>
      </c>
    </row>
    <row r="502" spans="1:24" x14ac:dyDescent="0.15">
      <c r="A502" s="6">
        <f t="shared" si="95"/>
        <v>33</v>
      </c>
      <c r="B502" s="6"/>
      <c r="D502" s="94" t="s">
        <v>5</v>
      </c>
      <c r="E502" s="95"/>
      <c r="F502" s="96">
        <v>188.8432</v>
      </c>
      <c r="G502" s="97"/>
      <c r="H502" s="97"/>
      <c r="I502" s="98"/>
      <c r="J502" s="9"/>
      <c r="K502" s="9"/>
      <c r="L502" s="9"/>
      <c r="N502" s="10"/>
      <c r="X502" s="1" t="str">
        <f t="shared" si="96"/>
        <v>33岡山県</v>
      </c>
    </row>
    <row r="503" spans="1:24" ht="14.25" thickBot="1" x14ac:dyDescent="0.2">
      <c r="A503" s="6">
        <f t="shared" si="95"/>
        <v>33</v>
      </c>
      <c r="B503" s="6"/>
      <c r="D503" s="99" t="s">
        <v>6</v>
      </c>
      <c r="E503" s="100"/>
      <c r="F503" s="101">
        <v>7107.29</v>
      </c>
      <c r="G503" s="102"/>
      <c r="H503" s="102"/>
      <c r="I503" s="103"/>
      <c r="J503" s="11"/>
      <c r="K503" s="11"/>
      <c r="L503" s="11"/>
      <c r="N503" s="12"/>
      <c r="X503" s="1" t="str">
        <f t="shared" si="96"/>
        <v>33岡山県</v>
      </c>
    </row>
    <row r="504" spans="1:24" ht="14.25" thickBot="1" x14ac:dyDescent="0.2">
      <c r="A504" s="6">
        <f t="shared" si="95"/>
        <v>33</v>
      </c>
      <c r="B504" s="6"/>
      <c r="C504" s="1" t="s">
        <v>7</v>
      </c>
      <c r="X504" s="1" t="str">
        <f t="shared" si="96"/>
        <v>33岡山県</v>
      </c>
    </row>
    <row r="505" spans="1:24" x14ac:dyDescent="0.15">
      <c r="A505" s="6">
        <f t="shared" si="95"/>
        <v>33</v>
      </c>
      <c r="B505" s="6"/>
      <c r="D505" s="14"/>
      <c r="E505" s="15"/>
      <c r="F505" s="104" t="s">
        <v>8</v>
      </c>
      <c r="G505" s="78"/>
      <c r="H505" s="16" t="s">
        <v>9</v>
      </c>
      <c r="I505" s="16" t="s">
        <v>10</v>
      </c>
      <c r="J505" s="16" t="s">
        <v>11</v>
      </c>
      <c r="K505" s="16" t="s">
        <v>12</v>
      </c>
      <c r="L505" s="16" t="s">
        <v>13</v>
      </c>
      <c r="M505" s="77" t="s">
        <v>14</v>
      </c>
      <c r="N505" s="78"/>
      <c r="O505" s="78"/>
      <c r="P505" s="77" t="s">
        <v>15</v>
      </c>
      <c r="Q505" s="78"/>
      <c r="R505" s="79"/>
      <c r="X505" s="1" t="str">
        <f t="shared" si="96"/>
        <v>33岡山県</v>
      </c>
    </row>
    <row r="506" spans="1:24" ht="32.25" thickBot="1" x14ac:dyDescent="0.2">
      <c r="A506" s="6">
        <f t="shared" si="95"/>
        <v>33</v>
      </c>
      <c r="B506" s="6"/>
      <c r="D506" s="17"/>
      <c r="E506" s="18"/>
      <c r="F506" s="19" t="s">
        <v>16</v>
      </c>
      <c r="G506" s="20" t="s">
        <v>17</v>
      </c>
      <c r="H506" s="21" t="s">
        <v>18</v>
      </c>
      <c r="I506" s="21" t="s">
        <v>19</v>
      </c>
      <c r="J506" s="21" t="s">
        <v>20</v>
      </c>
      <c r="K506" s="21" t="s">
        <v>21</v>
      </c>
      <c r="L506" s="21" t="s">
        <v>22</v>
      </c>
      <c r="M506" s="22" t="s">
        <v>23</v>
      </c>
      <c r="N506" s="23" t="s">
        <v>24</v>
      </c>
      <c r="O506" s="24" t="s">
        <v>25</v>
      </c>
      <c r="P506" s="25" t="s">
        <v>26</v>
      </c>
      <c r="Q506" s="23" t="s">
        <v>27</v>
      </c>
      <c r="R506" s="26" t="s">
        <v>28</v>
      </c>
      <c r="X506" s="1" t="str">
        <f t="shared" si="96"/>
        <v>33岡山県</v>
      </c>
    </row>
    <row r="507" spans="1:24" ht="14.25" thickTop="1" x14ac:dyDescent="0.15">
      <c r="A507" s="6">
        <f t="shared" si="95"/>
        <v>33</v>
      </c>
      <c r="B507" s="6"/>
      <c r="D507" s="27"/>
      <c r="E507" s="28" t="s">
        <v>29</v>
      </c>
      <c r="F507" s="29">
        <f>SUM(F508:F511)</f>
        <v>23204</v>
      </c>
      <c r="G507" s="30">
        <f>IFERROR(F507/Q507,"-")</f>
        <v>1.1501933181322495</v>
      </c>
      <c r="H507" s="31">
        <f t="shared" ref="H507:M507" si="97">SUM(H508:H511)</f>
        <v>23461</v>
      </c>
      <c r="I507" s="31">
        <f t="shared" si="97"/>
        <v>23184</v>
      </c>
      <c r="J507" s="31">
        <f t="shared" si="97"/>
        <v>22740</v>
      </c>
      <c r="K507" s="31">
        <f t="shared" si="97"/>
        <v>22431</v>
      </c>
      <c r="L507" s="31">
        <f t="shared" si="97"/>
        <v>22288</v>
      </c>
      <c r="M507" s="32">
        <f t="shared" si="97"/>
        <v>21895</v>
      </c>
      <c r="N507" s="33">
        <f>IFERROR(M507/F507,"-")</f>
        <v>0.94358731253232198</v>
      </c>
      <c r="O507" s="73">
        <f>M507-F507</f>
        <v>-1309</v>
      </c>
      <c r="P507" s="32">
        <f>SUM(P508:P511)</f>
        <v>21622</v>
      </c>
      <c r="Q507" s="35">
        <f>SUM(Q508:Q511)</f>
        <v>20174</v>
      </c>
      <c r="R507" s="36">
        <f>IFERROR(P507/Q507,"-")</f>
        <v>1.0717755526915833</v>
      </c>
      <c r="X507" s="1" t="str">
        <f t="shared" si="96"/>
        <v>33岡山県</v>
      </c>
    </row>
    <row r="508" spans="1:24" x14ac:dyDescent="0.15">
      <c r="A508" s="6">
        <f t="shared" si="95"/>
        <v>33</v>
      </c>
      <c r="B508" s="6"/>
      <c r="D508" s="37"/>
      <c r="E508" s="38" t="s">
        <v>30</v>
      </c>
      <c r="F508" s="39">
        <v>4222</v>
      </c>
      <c r="G508" s="40">
        <f>IFERROR(F508/Q508,"-")</f>
        <v>1.8772787905735882</v>
      </c>
      <c r="H508" s="41">
        <v>3851</v>
      </c>
      <c r="I508" s="41">
        <v>3763</v>
      </c>
      <c r="J508" s="41">
        <v>3856</v>
      </c>
      <c r="K508" s="41">
        <v>4021</v>
      </c>
      <c r="L508" s="41">
        <v>3874</v>
      </c>
      <c r="M508" s="42">
        <v>3831</v>
      </c>
      <c r="N508" s="43">
        <f>IFERROR(M508/F508,"-")</f>
        <v>0.90738986262434862</v>
      </c>
      <c r="O508" s="74">
        <f>M508-F508</f>
        <v>-391</v>
      </c>
      <c r="P508" s="42">
        <v>3985</v>
      </c>
      <c r="Q508" s="45">
        <v>2249</v>
      </c>
      <c r="R508" s="46">
        <f>IFERROR(P508/Q508,"-")</f>
        <v>1.7718986216096042</v>
      </c>
      <c r="X508" s="1" t="str">
        <f t="shared" si="96"/>
        <v>33岡山県</v>
      </c>
    </row>
    <row r="509" spans="1:24" x14ac:dyDescent="0.15">
      <c r="A509" s="6">
        <f t="shared" si="95"/>
        <v>33</v>
      </c>
      <c r="B509" s="6"/>
      <c r="D509" s="37"/>
      <c r="E509" s="47" t="s">
        <v>31</v>
      </c>
      <c r="F509" s="48">
        <v>9698</v>
      </c>
      <c r="G509" s="49">
        <f>IFERROR(F509/Q509,"-")</f>
        <v>1.4182509505703422</v>
      </c>
      <c r="H509" s="50">
        <v>9287</v>
      </c>
      <c r="I509" s="50">
        <v>8925</v>
      </c>
      <c r="J509" s="50">
        <v>8919</v>
      </c>
      <c r="K509" s="50">
        <v>8400</v>
      </c>
      <c r="L509" s="50">
        <v>8195</v>
      </c>
      <c r="M509" s="51">
        <v>8280</v>
      </c>
      <c r="N509" s="52">
        <f>IFERROR(M509/F509,"-")</f>
        <v>0.8537842854196741</v>
      </c>
      <c r="O509" s="75">
        <f>M509-F509</f>
        <v>-1418</v>
      </c>
      <c r="P509" s="51">
        <v>8069</v>
      </c>
      <c r="Q509" s="54">
        <v>6838</v>
      </c>
      <c r="R509" s="55">
        <f>IFERROR(P509/Q509,"-")</f>
        <v>1.1800233986545774</v>
      </c>
      <c r="X509" s="1" t="str">
        <f t="shared" si="96"/>
        <v>33岡山県</v>
      </c>
    </row>
    <row r="510" spans="1:24" x14ac:dyDescent="0.15">
      <c r="A510" s="6">
        <f t="shared" si="95"/>
        <v>33</v>
      </c>
      <c r="B510" s="6"/>
      <c r="D510" s="37"/>
      <c r="E510" s="47" t="s">
        <v>32</v>
      </c>
      <c r="F510" s="48">
        <v>3041</v>
      </c>
      <c r="G510" s="49">
        <f>IFERROR(F510/Q510,"-")</f>
        <v>0.46929012345679011</v>
      </c>
      <c r="H510" s="50">
        <v>3556</v>
      </c>
      <c r="I510" s="50">
        <v>4040</v>
      </c>
      <c r="J510" s="50">
        <v>3600</v>
      </c>
      <c r="K510" s="50">
        <v>4030</v>
      </c>
      <c r="L510" s="50">
        <v>4376</v>
      </c>
      <c r="M510" s="51">
        <v>4159</v>
      </c>
      <c r="N510" s="52">
        <f>IFERROR(M510/F510,"-")</f>
        <v>1.3676422229529761</v>
      </c>
      <c r="O510" s="75">
        <f>M510-F510</f>
        <v>1118</v>
      </c>
      <c r="P510" s="51">
        <v>4373</v>
      </c>
      <c r="Q510" s="54">
        <v>6480</v>
      </c>
      <c r="R510" s="55">
        <f>IFERROR(P510/Q510,"-")</f>
        <v>0.67484567901234571</v>
      </c>
      <c r="X510" s="1" t="str">
        <f t="shared" si="96"/>
        <v>33岡山県</v>
      </c>
    </row>
    <row r="511" spans="1:24" ht="14.25" thickBot="1" x14ac:dyDescent="0.2">
      <c r="A511" s="6">
        <f t="shared" si="95"/>
        <v>33</v>
      </c>
      <c r="B511" s="6"/>
      <c r="D511" s="56"/>
      <c r="E511" s="57" t="s">
        <v>33</v>
      </c>
      <c r="F511" s="58">
        <v>6243</v>
      </c>
      <c r="G511" s="59">
        <f>IFERROR(F511/Q511,"-")</f>
        <v>1.3551117864119817</v>
      </c>
      <c r="H511" s="60">
        <v>6767</v>
      </c>
      <c r="I511" s="60">
        <v>6456</v>
      </c>
      <c r="J511" s="60">
        <v>6365</v>
      </c>
      <c r="K511" s="60">
        <v>5980</v>
      </c>
      <c r="L511" s="60">
        <v>5843</v>
      </c>
      <c r="M511" s="61">
        <v>5625</v>
      </c>
      <c r="N511" s="62">
        <f>IFERROR(M511/F511,"-")</f>
        <v>0.90100913022585294</v>
      </c>
      <c r="O511" s="76">
        <f>M511-F511</f>
        <v>-618</v>
      </c>
      <c r="P511" s="61">
        <v>5195</v>
      </c>
      <c r="Q511" s="64">
        <v>4607</v>
      </c>
      <c r="R511" s="65">
        <f>IFERROR(P511/Q511,"-")</f>
        <v>1.1276318645539396</v>
      </c>
      <c r="X511" s="1" t="str">
        <f t="shared" si="96"/>
        <v>33岡山県</v>
      </c>
    </row>
    <row r="512" spans="1:24" s="5" customFormat="1" x14ac:dyDescent="0.15">
      <c r="A512" s="66">
        <f t="shared" si="95"/>
        <v>33</v>
      </c>
      <c r="B512" s="66"/>
      <c r="D512" s="67"/>
      <c r="E512" s="68" t="s">
        <v>34</v>
      </c>
      <c r="F512" s="69">
        <v>0.96666666666666667</v>
      </c>
      <c r="G512" s="70"/>
      <c r="H512" s="69">
        <v>0.95189003436426112</v>
      </c>
      <c r="I512" s="69">
        <v>0.96819787985865724</v>
      </c>
      <c r="J512" s="69">
        <v>0.94202898550724634</v>
      </c>
      <c r="K512" s="69">
        <v>0.97802197802197799</v>
      </c>
      <c r="L512" s="69">
        <v>0.95880149812734083</v>
      </c>
      <c r="M512" s="69">
        <v>1</v>
      </c>
      <c r="N512" s="71"/>
      <c r="O512" s="71"/>
      <c r="P512" s="72"/>
      <c r="Q512" s="72"/>
      <c r="R512" s="71"/>
      <c r="X512" s="5" t="str">
        <f t="shared" si="96"/>
        <v>33岡山県</v>
      </c>
    </row>
    <row r="513" spans="1:24" x14ac:dyDescent="0.15">
      <c r="A513" s="6">
        <f>A498+1</f>
        <v>34</v>
      </c>
      <c r="B513" s="6"/>
      <c r="C513" s="80">
        <f>A513</f>
        <v>34</v>
      </c>
      <c r="D513" s="80"/>
      <c r="S513" s="1" t="str">
        <f>"（"&amp;F515&amp;"　"&amp;H515&amp;"）"</f>
        <v>（34　広島県）</v>
      </c>
      <c r="X513" s="1" t="str">
        <f>TEXT(F515,"0?")&amp;H515</f>
        <v>34広島県</v>
      </c>
    </row>
    <row r="514" spans="1:24" ht="14.25" thickBot="1" x14ac:dyDescent="0.2">
      <c r="A514" s="6">
        <f t="shared" ref="A514:A527" si="98">A499+1</f>
        <v>34</v>
      </c>
      <c r="B514" s="6"/>
      <c r="C514" s="1" t="s">
        <v>2</v>
      </c>
      <c r="X514" s="1" t="str">
        <f>X513</f>
        <v>34広島県</v>
      </c>
    </row>
    <row r="515" spans="1:24" x14ac:dyDescent="0.15">
      <c r="A515" s="6">
        <f t="shared" si="98"/>
        <v>34</v>
      </c>
      <c r="B515" s="6"/>
      <c r="D515" s="84" t="s">
        <v>3</v>
      </c>
      <c r="E515" s="85"/>
      <c r="F515" s="88">
        <f>A515</f>
        <v>34</v>
      </c>
      <c r="G515" s="89"/>
      <c r="H515" s="89" t="s">
        <v>68</v>
      </c>
      <c r="I515" s="92"/>
      <c r="J515" s="7"/>
      <c r="K515" s="7"/>
      <c r="L515" s="7"/>
      <c r="X515" s="1" t="str">
        <f t="shared" ref="X515:X527" si="99">X514</f>
        <v>34広島県</v>
      </c>
    </row>
    <row r="516" spans="1:24" x14ac:dyDescent="0.15">
      <c r="A516" s="6">
        <f t="shared" si="98"/>
        <v>34</v>
      </c>
      <c r="B516" s="6"/>
      <c r="D516" s="86"/>
      <c r="E516" s="87"/>
      <c r="F516" s="90"/>
      <c r="G516" s="91"/>
      <c r="H516" s="91"/>
      <c r="I516" s="93"/>
      <c r="J516" s="7"/>
      <c r="K516" s="7"/>
      <c r="L516" s="7"/>
      <c r="X516" s="1" t="str">
        <f t="shared" si="99"/>
        <v>34広島県</v>
      </c>
    </row>
    <row r="517" spans="1:24" x14ac:dyDescent="0.15">
      <c r="A517" s="6">
        <f t="shared" si="98"/>
        <v>34</v>
      </c>
      <c r="B517" s="6"/>
      <c r="D517" s="94" t="s">
        <v>5</v>
      </c>
      <c r="E517" s="95"/>
      <c r="F517" s="96">
        <v>279.97019999999998</v>
      </c>
      <c r="G517" s="97"/>
      <c r="H517" s="97"/>
      <c r="I517" s="98"/>
      <c r="J517" s="9"/>
      <c r="K517" s="9"/>
      <c r="L517" s="9"/>
      <c r="N517" s="10"/>
      <c r="X517" s="1" t="str">
        <f t="shared" si="99"/>
        <v>34広島県</v>
      </c>
    </row>
    <row r="518" spans="1:24" ht="14.25" thickBot="1" x14ac:dyDescent="0.2">
      <c r="A518" s="6">
        <f t="shared" si="98"/>
        <v>34</v>
      </c>
      <c r="B518" s="6"/>
      <c r="D518" s="99" t="s">
        <v>6</v>
      </c>
      <c r="E518" s="100"/>
      <c r="F518" s="101">
        <v>8479.61</v>
      </c>
      <c r="G518" s="102"/>
      <c r="H518" s="102"/>
      <c r="I518" s="103"/>
      <c r="J518" s="11"/>
      <c r="K518" s="11"/>
      <c r="L518" s="11"/>
      <c r="N518" s="12"/>
      <c r="X518" s="1" t="str">
        <f t="shared" si="99"/>
        <v>34広島県</v>
      </c>
    </row>
    <row r="519" spans="1:24" ht="14.25" thickBot="1" x14ac:dyDescent="0.2">
      <c r="A519" s="6">
        <f t="shared" si="98"/>
        <v>34</v>
      </c>
      <c r="B519" s="6"/>
      <c r="C519" s="1" t="s">
        <v>7</v>
      </c>
      <c r="X519" s="1" t="str">
        <f t="shared" si="99"/>
        <v>34広島県</v>
      </c>
    </row>
    <row r="520" spans="1:24" x14ac:dyDescent="0.15">
      <c r="A520" s="6">
        <f t="shared" si="98"/>
        <v>34</v>
      </c>
      <c r="B520" s="6"/>
      <c r="D520" s="14"/>
      <c r="E520" s="15"/>
      <c r="F520" s="104" t="s">
        <v>8</v>
      </c>
      <c r="G520" s="78"/>
      <c r="H520" s="16" t="s">
        <v>9</v>
      </c>
      <c r="I520" s="16" t="s">
        <v>10</v>
      </c>
      <c r="J520" s="16" t="s">
        <v>11</v>
      </c>
      <c r="K520" s="16" t="s">
        <v>12</v>
      </c>
      <c r="L520" s="16" t="s">
        <v>13</v>
      </c>
      <c r="M520" s="77" t="s">
        <v>14</v>
      </c>
      <c r="N520" s="78"/>
      <c r="O520" s="78"/>
      <c r="P520" s="77" t="s">
        <v>15</v>
      </c>
      <c r="Q520" s="78"/>
      <c r="R520" s="79"/>
      <c r="X520" s="1" t="str">
        <f t="shared" si="99"/>
        <v>34広島県</v>
      </c>
    </row>
    <row r="521" spans="1:24" ht="32.25" thickBot="1" x14ac:dyDescent="0.2">
      <c r="A521" s="6">
        <f t="shared" si="98"/>
        <v>34</v>
      </c>
      <c r="B521" s="6"/>
      <c r="D521" s="17"/>
      <c r="E521" s="18"/>
      <c r="F521" s="19" t="s">
        <v>16</v>
      </c>
      <c r="G521" s="20" t="s">
        <v>17</v>
      </c>
      <c r="H521" s="21" t="s">
        <v>18</v>
      </c>
      <c r="I521" s="21" t="s">
        <v>19</v>
      </c>
      <c r="J521" s="21" t="s">
        <v>20</v>
      </c>
      <c r="K521" s="21" t="s">
        <v>21</v>
      </c>
      <c r="L521" s="21" t="s">
        <v>22</v>
      </c>
      <c r="M521" s="22" t="s">
        <v>23</v>
      </c>
      <c r="N521" s="23" t="s">
        <v>24</v>
      </c>
      <c r="O521" s="24" t="s">
        <v>25</v>
      </c>
      <c r="P521" s="25" t="s">
        <v>26</v>
      </c>
      <c r="Q521" s="23" t="s">
        <v>27</v>
      </c>
      <c r="R521" s="26" t="s">
        <v>28</v>
      </c>
      <c r="X521" s="1" t="str">
        <f t="shared" si="99"/>
        <v>34広島県</v>
      </c>
    </row>
    <row r="522" spans="1:24" ht="14.25" thickTop="1" x14ac:dyDescent="0.15">
      <c r="A522" s="6">
        <f t="shared" si="98"/>
        <v>34</v>
      </c>
      <c r="B522" s="6"/>
      <c r="D522" s="27"/>
      <c r="E522" s="28" t="s">
        <v>29</v>
      </c>
      <c r="F522" s="29">
        <f>SUM(F523:F526)</f>
        <v>32015</v>
      </c>
      <c r="G522" s="30">
        <f>IFERROR(F522/Q522,"-")</f>
        <v>1.1188579017264275</v>
      </c>
      <c r="H522" s="31">
        <f t="shared" ref="H522:M522" si="100">SUM(H523:H526)</f>
        <v>32258</v>
      </c>
      <c r="I522" s="31">
        <f t="shared" si="100"/>
        <v>31319</v>
      </c>
      <c r="J522" s="31">
        <f t="shared" si="100"/>
        <v>30569</v>
      </c>
      <c r="K522" s="31">
        <f t="shared" si="100"/>
        <v>30380</v>
      </c>
      <c r="L522" s="31">
        <f t="shared" si="100"/>
        <v>29237</v>
      </c>
      <c r="M522" s="32">
        <f t="shared" si="100"/>
        <v>29436</v>
      </c>
      <c r="N522" s="33">
        <f>IFERROR(M522/F522,"-")</f>
        <v>0.9194440106200219</v>
      </c>
      <c r="O522" s="73">
        <f>M522-F522</f>
        <v>-2579</v>
      </c>
      <c r="P522" s="32">
        <f>SUM(P523:P526)</f>
        <v>28852</v>
      </c>
      <c r="Q522" s="35">
        <f>SUM(Q523:Q526)</f>
        <v>28614</v>
      </c>
      <c r="R522" s="36">
        <f>IFERROR(P522/Q522,"-")</f>
        <v>1.0083176067659188</v>
      </c>
      <c r="X522" s="1" t="str">
        <f t="shared" si="99"/>
        <v>34広島県</v>
      </c>
    </row>
    <row r="523" spans="1:24" x14ac:dyDescent="0.15">
      <c r="A523" s="6">
        <f t="shared" si="98"/>
        <v>34</v>
      </c>
      <c r="B523" s="6"/>
      <c r="D523" s="37"/>
      <c r="E523" s="38" t="s">
        <v>30</v>
      </c>
      <c r="F523" s="39">
        <v>5024</v>
      </c>
      <c r="G523" s="40">
        <f>IFERROR(F523/Q523,"-")</f>
        <v>1.6808297089327535</v>
      </c>
      <c r="H523" s="41">
        <v>4290</v>
      </c>
      <c r="I523" s="41">
        <v>4287</v>
      </c>
      <c r="J523" s="41">
        <v>3944</v>
      </c>
      <c r="K523" s="41">
        <v>3953</v>
      </c>
      <c r="L523" s="41">
        <v>4517</v>
      </c>
      <c r="M523" s="42">
        <v>4374</v>
      </c>
      <c r="N523" s="43">
        <f>IFERROR(M523/F523,"-")</f>
        <v>0.87062101910828027</v>
      </c>
      <c r="O523" s="74">
        <f>M523-F523</f>
        <v>-650</v>
      </c>
      <c r="P523" s="42">
        <v>4324</v>
      </c>
      <c r="Q523" s="45">
        <v>2989</v>
      </c>
      <c r="R523" s="46">
        <f>IFERROR(P523/Q523,"-")</f>
        <v>1.4466376714620275</v>
      </c>
      <c r="X523" s="1" t="str">
        <f t="shared" si="99"/>
        <v>34広島県</v>
      </c>
    </row>
    <row r="524" spans="1:24" x14ac:dyDescent="0.15">
      <c r="A524" s="6">
        <f t="shared" si="98"/>
        <v>34</v>
      </c>
      <c r="B524" s="6"/>
      <c r="D524" s="37"/>
      <c r="E524" s="47" t="s">
        <v>31</v>
      </c>
      <c r="F524" s="48">
        <v>13162</v>
      </c>
      <c r="G524" s="49">
        <f>IFERROR(F524/Q524,"-")</f>
        <v>1.4435183154200482</v>
      </c>
      <c r="H524" s="50">
        <v>13249</v>
      </c>
      <c r="I524" s="50">
        <v>12165</v>
      </c>
      <c r="J524" s="50">
        <v>12348</v>
      </c>
      <c r="K524" s="50">
        <v>11945</v>
      </c>
      <c r="L524" s="50">
        <v>10741</v>
      </c>
      <c r="M524" s="51">
        <v>10843</v>
      </c>
      <c r="N524" s="52">
        <f>IFERROR(M524/F524,"-")</f>
        <v>0.82381097097705513</v>
      </c>
      <c r="O524" s="75">
        <f>M524-F524</f>
        <v>-2319</v>
      </c>
      <c r="P524" s="51">
        <v>10332</v>
      </c>
      <c r="Q524" s="54">
        <v>9118</v>
      </c>
      <c r="R524" s="55">
        <f>IFERROR(P524/Q524,"-")</f>
        <v>1.1331432331651679</v>
      </c>
      <c r="X524" s="1" t="str">
        <f t="shared" si="99"/>
        <v>34広島県</v>
      </c>
    </row>
    <row r="525" spans="1:24" x14ac:dyDescent="0.15">
      <c r="A525" s="6">
        <f t="shared" si="98"/>
        <v>34</v>
      </c>
      <c r="B525" s="6"/>
      <c r="D525" s="37"/>
      <c r="E525" s="47" t="s">
        <v>32</v>
      </c>
      <c r="F525" s="48">
        <v>3816</v>
      </c>
      <c r="G525" s="49">
        <f>IFERROR(F525/Q525,"-")</f>
        <v>0.39150507848568789</v>
      </c>
      <c r="H525" s="50">
        <v>4952</v>
      </c>
      <c r="I525" s="50">
        <v>5546</v>
      </c>
      <c r="J525" s="50">
        <v>5854</v>
      </c>
      <c r="K525" s="50">
        <v>6121</v>
      </c>
      <c r="L525" s="50">
        <v>6342</v>
      </c>
      <c r="M525" s="51">
        <v>6703</v>
      </c>
      <c r="N525" s="52">
        <f>IFERROR(M525/F525,"-")</f>
        <v>1.7565513626834381</v>
      </c>
      <c r="O525" s="75">
        <f>M525-F525</f>
        <v>2887</v>
      </c>
      <c r="P525" s="51">
        <v>6922</v>
      </c>
      <c r="Q525" s="54">
        <v>9747</v>
      </c>
      <c r="R525" s="55">
        <f>IFERROR(P525/Q525,"-")</f>
        <v>0.71016723094285417</v>
      </c>
      <c r="X525" s="1" t="str">
        <f t="shared" si="99"/>
        <v>34広島県</v>
      </c>
    </row>
    <row r="526" spans="1:24" ht="14.25" thickBot="1" x14ac:dyDescent="0.2">
      <c r="A526" s="6">
        <f t="shared" si="98"/>
        <v>34</v>
      </c>
      <c r="B526" s="6"/>
      <c r="D526" s="56"/>
      <c r="E526" s="57" t="s">
        <v>33</v>
      </c>
      <c r="F526" s="58">
        <v>10013</v>
      </c>
      <c r="G526" s="59">
        <f>IFERROR(F526/Q526,"-")</f>
        <v>1.4812130177514793</v>
      </c>
      <c r="H526" s="60">
        <v>9767</v>
      </c>
      <c r="I526" s="60">
        <v>9321</v>
      </c>
      <c r="J526" s="60">
        <v>8423</v>
      </c>
      <c r="K526" s="60">
        <v>8361</v>
      </c>
      <c r="L526" s="60">
        <v>7637</v>
      </c>
      <c r="M526" s="61">
        <v>7516</v>
      </c>
      <c r="N526" s="62">
        <f>IFERROR(M526/F526,"-")</f>
        <v>0.75062418855487867</v>
      </c>
      <c r="O526" s="76">
        <f>M526-F526</f>
        <v>-2497</v>
      </c>
      <c r="P526" s="61">
        <v>7274</v>
      </c>
      <c r="Q526" s="64">
        <v>6760</v>
      </c>
      <c r="R526" s="65">
        <f>IFERROR(P526/Q526,"-")</f>
        <v>1.07603550295858</v>
      </c>
      <c r="X526" s="1" t="str">
        <f t="shared" si="99"/>
        <v>34広島県</v>
      </c>
    </row>
    <row r="527" spans="1:24" s="5" customFormat="1" x14ac:dyDescent="0.15">
      <c r="A527" s="66">
        <f t="shared" si="98"/>
        <v>34</v>
      </c>
      <c r="B527" s="66"/>
      <c r="D527" s="67"/>
      <c r="E527" s="68" t="s">
        <v>34</v>
      </c>
      <c r="F527" s="69">
        <v>0.94117647058823528</v>
      </c>
      <c r="G527" s="70"/>
      <c r="H527" s="69">
        <v>0.98992443324937029</v>
      </c>
      <c r="I527" s="69">
        <v>0.97142857142857142</v>
      </c>
      <c r="J527" s="69">
        <v>0.96256684491978606</v>
      </c>
      <c r="K527" s="69">
        <v>0.97520661157024791</v>
      </c>
      <c r="L527" s="69">
        <v>0.96368715083798884</v>
      </c>
      <c r="M527" s="69">
        <v>0.98016997167138808</v>
      </c>
      <c r="N527" s="71"/>
      <c r="O527" s="71"/>
      <c r="P527" s="72"/>
      <c r="Q527" s="72"/>
      <c r="R527" s="71"/>
      <c r="X527" s="5" t="str">
        <f t="shared" si="99"/>
        <v>34広島県</v>
      </c>
    </row>
    <row r="528" spans="1:24" x14ac:dyDescent="0.15">
      <c r="A528" s="6">
        <f>A513+1</f>
        <v>35</v>
      </c>
      <c r="B528" s="6"/>
      <c r="C528" s="80">
        <f>A528</f>
        <v>35</v>
      </c>
      <c r="D528" s="80"/>
      <c r="S528" s="1" t="str">
        <f>"（"&amp;F530&amp;"　"&amp;H530&amp;"）"</f>
        <v>（35　山口県）</v>
      </c>
      <c r="X528" s="1" t="str">
        <f>TEXT(F530,"0?")&amp;H530</f>
        <v>35山口県</v>
      </c>
    </row>
    <row r="529" spans="1:24" ht="14.25" thickBot="1" x14ac:dyDescent="0.2">
      <c r="A529" s="6">
        <f t="shared" ref="A529:A542" si="101">A514+1</f>
        <v>35</v>
      </c>
      <c r="B529" s="6"/>
      <c r="C529" s="1" t="s">
        <v>2</v>
      </c>
      <c r="X529" s="1" t="str">
        <f>X528</f>
        <v>35山口県</v>
      </c>
    </row>
    <row r="530" spans="1:24" x14ac:dyDescent="0.15">
      <c r="A530" s="6">
        <f t="shared" si="101"/>
        <v>35</v>
      </c>
      <c r="B530" s="6"/>
      <c r="D530" s="84" t="s">
        <v>3</v>
      </c>
      <c r="E530" s="85"/>
      <c r="F530" s="88">
        <f>A530</f>
        <v>35</v>
      </c>
      <c r="G530" s="89"/>
      <c r="H530" s="89" t="s">
        <v>69</v>
      </c>
      <c r="I530" s="92"/>
      <c r="J530" s="7"/>
      <c r="K530" s="7"/>
      <c r="L530" s="7"/>
      <c r="X530" s="1" t="str">
        <f t="shared" ref="X530:X542" si="102">X529</f>
        <v>35山口県</v>
      </c>
    </row>
    <row r="531" spans="1:24" x14ac:dyDescent="0.15">
      <c r="A531" s="6">
        <f t="shared" si="101"/>
        <v>35</v>
      </c>
      <c r="B531" s="6"/>
      <c r="D531" s="86"/>
      <c r="E531" s="87"/>
      <c r="F531" s="90"/>
      <c r="G531" s="91"/>
      <c r="H531" s="91"/>
      <c r="I531" s="93"/>
      <c r="J531" s="7"/>
      <c r="K531" s="7"/>
      <c r="L531" s="7"/>
      <c r="X531" s="1" t="str">
        <f t="shared" si="102"/>
        <v>35山口県</v>
      </c>
    </row>
    <row r="532" spans="1:24" x14ac:dyDescent="0.15">
      <c r="A532" s="6">
        <f t="shared" si="101"/>
        <v>35</v>
      </c>
      <c r="B532" s="6"/>
      <c r="D532" s="94" t="s">
        <v>5</v>
      </c>
      <c r="E532" s="95"/>
      <c r="F532" s="96">
        <v>134.20590000000001</v>
      </c>
      <c r="G532" s="97"/>
      <c r="H532" s="97"/>
      <c r="I532" s="98"/>
      <c r="J532" s="9"/>
      <c r="K532" s="9"/>
      <c r="L532" s="9"/>
      <c r="N532" s="10"/>
      <c r="X532" s="1" t="str">
        <f t="shared" si="102"/>
        <v>35山口県</v>
      </c>
    </row>
    <row r="533" spans="1:24" ht="14.25" thickBot="1" x14ac:dyDescent="0.2">
      <c r="A533" s="6">
        <f t="shared" si="101"/>
        <v>35</v>
      </c>
      <c r="B533" s="6"/>
      <c r="D533" s="99" t="s">
        <v>6</v>
      </c>
      <c r="E533" s="100"/>
      <c r="F533" s="101">
        <v>6112.56</v>
      </c>
      <c r="G533" s="102"/>
      <c r="H533" s="102"/>
      <c r="I533" s="103"/>
      <c r="J533" s="11"/>
      <c r="K533" s="11"/>
      <c r="L533" s="11"/>
      <c r="N533" s="12"/>
      <c r="X533" s="1" t="str">
        <f t="shared" si="102"/>
        <v>35山口県</v>
      </c>
    </row>
    <row r="534" spans="1:24" ht="14.25" thickBot="1" x14ac:dyDescent="0.2">
      <c r="A534" s="6">
        <f t="shared" si="101"/>
        <v>35</v>
      </c>
      <c r="B534" s="6"/>
      <c r="C534" s="1" t="s">
        <v>7</v>
      </c>
      <c r="X534" s="1" t="str">
        <f t="shared" si="102"/>
        <v>35山口県</v>
      </c>
    </row>
    <row r="535" spans="1:24" x14ac:dyDescent="0.15">
      <c r="A535" s="6">
        <f t="shared" si="101"/>
        <v>35</v>
      </c>
      <c r="B535" s="6"/>
      <c r="D535" s="14"/>
      <c r="E535" s="15"/>
      <c r="F535" s="104" t="s">
        <v>8</v>
      </c>
      <c r="G535" s="78"/>
      <c r="H535" s="16" t="s">
        <v>9</v>
      </c>
      <c r="I535" s="16" t="s">
        <v>10</v>
      </c>
      <c r="J535" s="16" t="s">
        <v>11</v>
      </c>
      <c r="K535" s="16" t="s">
        <v>12</v>
      </c>
      <c r="L535" s="16" t="s">
        <v>13</v>
      </c>
      <c r="M535" s="77" t="s">
        <v>14</v>
      </c>
      <c r="N535" s="78"/>
      <c r="O535" s="78"/>
      <c r="P535" s="77" t="s">
        <v>15</v>
      </c>
      <c r="Q535" s="78"/>
      <c r="R535" s="79"/>
      <c r="X535" s="1" t="str">
        <f t="shared" si="102"/>
        <v>35山口県</v>
      </c>
    </row>
    <row r="536" spans="1:24" ht="32.25" thickBot="1" x14ac:dyDescent="0.2">
      <c r="A536" s="6">
        <f t="shared" si="101"/>
        <v>35</v>
      </c>
      <c r="B536" s="6"/>
      <c r="D536" s="17"/>
      <c r="E536" s="18"/>
      <c r="F536" s="19" t="s">
        <v>16</v>
      </c>
      <c r="G536" s="20" t="s">
        <v>17</v>
      </c>
      <c r="H536" s="21" t="s">
        <v>18</v>
      </c>
      <c r="I536" s="21" t="s">
        <v>19</v>
      </c>
      <c r="J536" s="21" t="s">
        <v>20</v>
      </c>
      <c r="K536" s="21" t="s">
        <v>21</v>
      </c>
      <c r="L536" s="21" t="s">
        <v>22</v>
      </c>
      <c r="M536" s="22" t="s">
        <v>23</v>
      </c>
      <c r="N536" s="23" t="s">
        <v>24</v>
      </c>
      <c r="O536" s="24" t="s">
        <v>25</v>
      </c>
      <c r="P536" s="25" t="s">
        <v>26</v>
      </c>
      <c r="Q536" s="23" t="s">
        <v>27</v>
      </c>
      <c r="R536" s="26" t="s">
        <v>28</v>
      </c>
      <c r="X536" s="1" t="str">
        <f t="shared" si="102"/>
        <v>35山口県</v>
      </c>
    </row>
    <row r="537" spans="1:24" ht="14.25" thickTop="1" x14ac:dyDescent="0.15">
      <c r="A537" s="6">
        <f t="shared" si="101"/>
        <v>35</v>
      </c>
      <c r="B537" s="6"/>
      <c r="D537" s="27"/>
      <c r="E537" s="28" t="s">
        <v>29</v>
      </c>
      <c r="F537" s="29">
        <f>SUM(F538:F541)</f>
        <v>21231</v>
      </c>
      <c r="G537" s="30">
        <f>IFERROR(F537/Q537,"-")</f>
        <v>1.3362074391088175</v>
      </c>
      <c r="H537" s="31">
        <f t="shared" ref="H537:M537" si="103">SUM(H538:H541)</f>
        <v>21390</v>
      </c>
      <c r="I537" s="31">
        <f t="shared" si="103"/>
        <v>20689</v>
      </c>
      <c r="J537" s="31">
        <f t="shared" si="103"/>
        <v>19589</v>
      </c>
      <c r="K537" s="31">
        <f t="shared" si="103"/>
        <v>19577</v>
      </c>
      <c r="L537" s="31">
        <f t="shared" si="103"/>
        <v>19277</v>
      </c>
      <c r="M537" s="32">
        <f t="shared" si="103"/>
        <v>18651</v>
      </c>
      <c r="N537" s="33">
        <f>IFERROR(M537/F537,"-")</f>
        <v>0.87847958174367669</v>
      </c>
      <c r="O537" s="73">
        <f>M537-F537</f>
        <v>-2580</v>
      </c>
      <c r="P537" s="32">
        <f>SUM(P538:P541)</f>
        <v>18565</v>
      </c>
      <c r="Q537" s="35">
        <f>SUM(Q538:Q541)</f>
        <v>15889</v>
      </c>
      <c r="R537" s="36">
        <f>IFERROR(P537/Q537,"-")</f>
        <v>1.1684184026685127</v>
      </c>
      <c r="X537" s="1" t="str">
        <f t="shared" si="102"/>
        <v>35山口県</v>
      </c>
    </row>
    <row r="538" spans="1:24" x14ac:dyDescent="0.15">
      <c r="A538" s="6">
        <f t="shared" si="101"/>
        <v>35</v>
      </c>
      <c r="B538" s="6"/>
      <c r="D538" s="37"/>
      <c r="E538" s="38" t="s">
        <v>30</v>
      </c>
      <c r="F538" s="39">
        <v>2350</v>
      </c>
      <c r="G538" s="40">
        <f>IFERROR(F538/Q538,"-")</f>
        <v>1.7762660619803476</v>
      </c>
      <c r="H538" s="41">
        <v>1960</v>
      </c>
      <c r="I538" s="41">
        <v>1960</v>
      </c>
      <c r="J538" s="41">
        <v>1909</v>
      </c>
      <c r="K538" s="41">
        <v>1911</v>
      </c>
      <c r="L538" s="41">
        <v>1950</v>
      </c>
      <c r="M538" s="42">
        <v>1868</v>
      </c>
      <c r="N538" s="43">
        <f>IFERROR(M538/F538,"-")</f>
        <v>0.79489361702127659</v>
      </c>
      <c r="O538" s="74">
        <f>M538-F538</f>
        <v>-482</v>
      </c>
      <c r="P538" s="42">
        <v>1873</v>
      </c>
      <c r="Q538" s="45">
        <v>1323</v>
      </c>
      <c r="R538" s="46">
        <f>IFERROR(P538/Q538,"-")</f>
        <v>1.4157218442932729</v>
      </c>
      <c r="X538" s="1" t="str">
        <f t="shared" si="102"/>
        <v>35山口県</v>
      </c>
    </row>
    <row r="539" spans="1:24" x14ac:dyDescent="0.15">
      <c r="A539" s="6">
        <f t="shared" si="101"/>
        <v>35</v>
      </c>
      <c r="B539" s="6"/>
      <c r="D539" s="37"/>
      <c r="E539" s="47" t="s">
        <v>31</v>
      </c>
      <c r="F539" s="48">
        <v>7190</v>
      </c>
      <c r="G539" s="49">
        <f>IFERROR(F539/Q539,"-")</f>
        <v>1.5949423247559893</v>
      </c>
      <c r="H539" s="50">
        <v>7275</v>
      </c>
      <c r="I539" s="50">
        <v>7007</v>
      </c>
      <c r="J539" s="50">
        <v>6946</v>
      </c>
      <c r="K539" s="50">
        <v>6936</v>
      </c>
      <c r="L539" s="50">
        <v>6776</v>
      </c>
      <c r="M539" s="51">
        <v>6579</v>
      </c>
      <c r="N539" s="52">
        <f>IFERROR(M539/F539,"-")</f>
        <v>0.91502086230876212</v>
      </c>
      <c r="O539" s="75">
        <f>M539-F539</f>
        <v>-611</v>
      </c>
      <c r="P539" s="51">
        <v>6298</v>
      </c>
      <c r="Q539" s="54">
        <v>4508</v>
      </c>
      <c r="R539" s="55">
        <f>IFERROR(P539/Q539,"-")</f>
        <v>1.3970718722271518</v>
      </c>
      <c r="X539" s="1" t="str">
        <f t="shared" si="102"/>
        <v>35山口県</v>
      </c>
    </row>
    <row r="540" spans="1:24" x14ac:dyDescent="0.15">
      <c r="A540" s="6">
        <f t="shared" si="101"/>
        <v>35</v>
      </c>
      <c r="B540" s="6"/>
      <c r="D540" s="37"/>
      <c r="E540" s="47" t="s">
        <v>32</v>
      </c>
      <c r="F540" s="48">
        <v>2084</v>
      </c>
      <c r="G540" s="49">
        <f>IFERROR(F540/Q540,"-")</f>
        <v>0.44587077449721868</v>
      </c>
      <c r="H540" s="50">
        <v>3184</v>
      </c>
      <c r="I540" s="50">
        <v>3480</v>
      </c>
      <c r="J540" s="50">
        <v>3521</v>
      </c>
      <c r="K540" s="50">
        <v>3690</v>
      </c>
      <c r="L540" s="50">
        <v>3715</v>
      </c>
      <c r="M540" s="51">
        <v>3559</v>
      </c>
      <c r="N540" s="52">
        <f>IFERROR(M540/F540,"-")</f>
        <v>1.7077735124760076</v>
      </c>
      <c r="O540" s="75">
        <f>M540-F540</f>
        <v>1475</v>
      </c>
      <c r="P540" s="51">
        <v>3973</v>
      </c>
      <c r="Q540" s="54">
        <v>4674</v>
      </c>
      <c r="R540" s="55">
        <f>IFERROR(P540/Q540,"-")</f>
        <v>0.85002139495079165</v>
      </c>
      <c r="X540" s="1" t="str">
        <f t="shared" si="102"/>
        <v>35山口県</v>
      </c>
    </row>
    <row r="541" spans="1:24" ht="14.25" thickBot="1" x14ac:dyDescent="0.2">
      <c r="A541" s="6">
        <f t="shared" si="101"/>
        <v>35</v>
      </c>
      <c r="B541" s="6"/>
      <c r="D541" s="56"/>
      <c r="E541" s="57" t="s">
        <v>33</v>
      </c>
      <c r="F541" s="58">
        <v>9607</v>
      </c>
      <c r="G541" s="59">
        <f>IFERROR(F541/Q541,"-")</f>
        <v>1.7843610698365528</v>
      </c>
      <c r="H541" s="60">
        <v>8971</v>
      </c>
      <c r="I541" s="60">
        <v>8242</v>
      </c>
      <c r="J541" s="60">
        <v>7213</v>
      </c>
      <c r="K541" s="60">
        <v>7040</v>
      </c>
      <c r="L541" s="60">
        <v>6836</v>
      </c>
      <c r="M541" s="61">
        <v>6645</v>
      </c>
      <c r="N541" s="62">
        <f>IFERROR(M541/F541,"-")</f>
        <v>0.69168314770479855</v>
      </c>
      <c r="O541" s="76">
        <f>M541-F541</f>
        <v>-2962</v>
      </c>
      <c r="P541" s="61">
        <v>6421</v>
      </c>
      <c r="Q541" s="64">
        <v>5384</v>
      </c>
      <c r="R541" s="65">
        <f>IFERROR(P541/Q541,"-")</f>
        <v>1.1926077265973254</v>
      </c>
      <c r="X541" s="1" t="str">
        <f t="shared" si="102"/>
        <v>35山口県</v>
      </c>
    </row>
    <row r="542" spans="1:24" s="5" customFormat="1" x14ac:dyDescent="0.15">
      <c r="A542" s="66">
        <f t="shared" si="101"/>
        <v>35</v>
      </c>
      <c r="B542" s="66"/>
      <c r="D542" s="67"/>
      <c r="E542" s="68" t="s">
        <v>34</v>
      </c>
      <c r="F542" s="69">
        <v>0.9866071428571429</v>
      </c>
      <c r="G542" s="70"/>
      <c r="H542" s="69">
        <v>1</v>
      </c>
      <c r="I542" s="69">
        <v>1</v>
      </c>
      <c r="J542" s="69">
        <v>1</v>
      </c>
      <c r="K542" s="69">
        <v>1</v>
      </c>
      <c r="L542" s="69">
        <v>1</v>
      </c>
      <c r="M542" s="69">
        <v>1</v>
      </c>
      <c r="N542" s="71"/>
      <c r="O542" s="71"/>
      <c r="P542" s="72"/>
      <c r="Q542" s="72"/>
      <c r="R542" s="71"/>
      <c r="X542" s="5" t="str">
        <f t="shared" si="102"/>
        <v>35山口県</v>
      </c>
    </row>
    <row r="543" spans="1:24" x14ac:dyDescent="0.15">
      <c r="A543" s="6">
        <f>A528+1</f>
        <v>36</v>
      </c>
      <c r="B543" s="6"/>
      <c r="C543" s="80">
        <f>A543</f>
        <v>36</v>
      </c>
      <c r="D543" s="80"/>
      <c r="S543" s="1" t="str">
        <f>"（"&amp;F545&amp;"　"&amp;H545&amp;"）"</f>
        <v>（36　徳島県）</v>
      </c>
      <c r="X543" s="1" t="str">
        <f>TEXT(F545,"0?")&amp;H545</f>
        <v>36徳島県</v>
      </c>
    </row>
    <row r="544" spans="1:24" ht="14.25" thickBot="1" x14ac:dyDescent="0.2">
      <c r="A544" s="6">
        <f t="shared" ref="A544:A557" si="104">A529+1</f>
        <v>36</v>
      </c>
      <c r="B544" s="6"/>
      <c r="C544" s="1" t="s">
        <v>2</v>
      </c>
      <c r="X544" s="1" t="str">
        <f>X543</f>
        <v>36徳島県</v>
      </c>
    </row>
    <row r="545" spans="1:24" x14ac:dyDescent="0.15">
      <c r="A545" s="6">
        <f t="shared" si="104"/>
        <v>36</v>
      </c>
      <c r="B545" s="6"/>
      <c r="D545" s="84" t="s">
        <v>3</v>
      </c>
      <c r="E545" s="85"/>
      <c r="F545" s="88">
        <f>A545</f>
        <v>36</v>
      </c>
      <c r="G545" s="89"/>
      <c r="H545" s="89" t="s">
        <v>70</v>
      </c>
      <c r="I545" s="92"/>
      <c r="J545" s="7"/>
      <c r="K545" s="7"/>
      <c r="L545" s="7"/>
      <c r="X545" s="1" t="str">
        <f t="shared" ref="X545:X557" si="105">X544</f>
        <v>36徳島県</v>
      </c>
    </row>
    <row r="546" spans="1:24" x14ac:dyDescent="0.15">
      <c r="A546" s="6">
        <f t="shared" si="104"/>
        <v>36</v>
      </c>
      <c r="B546" s="6"/>
      <c r="D546" s="86"/>
      <c r="E546" s="87"/>
      <c r="F546" s="90"/>
      <c r="G546" s="91"/>
      <c r="H546" s="91"/>
      <c r="I546" s="93"/>
      <c r="J546" s="7"/>
      <c r="K546" s="7"/>
      <c r="L546" s="7"/>
      <c r="X546" s="1" t="str">
        <f t="shared" si="105"/>
        <v>36徳島県</v>
      </c>
    </row>
    <row r="547" spans="1:24" x14ac:dyDescent="0.15">
      <c r="A547" s="6">
        <f t="shared" si="104"/>
        <v>36</v>
      </c>
      <c r="B547" s="6"/>
      <c r="D547" s="94" t="s">
        <v>5</v>
      </c>
      <c r="E547" s="95"/>
      <c r="F547" s="96">
        <v>71.9559</v>
      </c>
      <c r="G547" s="97"/>
      <c r="H547" s="97"/>
      <c r="I547" s="98"/>
      <c r="J547" s="9"/>
      <c r="K547" s="9"/>
      <c r="L547" s="9"/>
      <c r="N547" s="10"/>
      <c r="X547" s="1" t="str">
        <f t="shared" si="105"/>
        <v>36徳島県</v>
      </c>
    </row>
    <row r="548" spans="1:24" ht="14.25" thickBot="1" x14ac:dyDescent="0.2">
      <c r="A548" s="6">
        <f t="shared" si="104"/>
        <v>36</v>
      </c>
      <c r="B548" s="6"/>
      <c r="D548" s="99" t="s">
        <v>6</v>
      </c>
      <c r="E548" s="100"/>
      <c r="F548" s="101">
        <v>4146.79</v>
      </c>
      <c r="G548" s="102"/>
      <c r="H548" s="102"/>
      <c r="I548" s="103"/>
      <c r="J548" s="11"/>
      <c r="K548" s="11"/>
      <c r="L548" s="11"/>
      <c r="N548" s="12"/>
      <c r="X548" s="1" t="str">
        <f t="shared" si="105"/>
        <v>36徳島県</v>
      </c>
    </row>
    <row r="549" spans="1:24" ht="14.25" thickBot="1" x14ac:dyDescent="0.2">
      <c r="A549" s="6">
        <f t="shared" si="104"/>
        <v>36</v>
      </c>
      <c r="B549" s="6"/>
      <c r="C549" s="1" t="s">
        <v>7</v>
      </c>
      <c r="X549" s="1" t="str">
        <f t="shared" si="105"/>
        <v>36徳島県</v>
      </c>
    </row>
    <row r="550" spans="1:24" x14ac:dyDescent="0.15">
      <c r="A550" s="6">
        <f t="shared" si="104"/>
        <v>36</v>
      </c>
      <c r="B550" s="6"/>
      <c r="D550" s="14"/>
      <c r="E550" s="15"/>
      <c r="F550" s="104" t="s">
        <v>8</v>
      </c>
      <c r="G550" s="78"/>
      <c r="H550" s="16" t="s">
        <v>9</v>
      </c>
      <c r="I550" s="16" t="s">
        <v>10</v>
      </c>
      <c r="J550" s="16" t="s">
        <v>11</v>
      </c>
      <c r="K550" s="16" t="s">
        <v>12</v>
      </c>
      <c r="L550" s="16" t="s">
        <v>13</v>
      </c>
      <c r="M550" s="77" t="s">
        <v>14</v>
      </c>
      <c r="N550" s="78"/>
      <c r="O550" s="78"/>
      <c r="P550" s="77" t="s">
        <v>15</v>
      </c>
      <c r="Q550" s="78"/>
      <c r="R550" s="79"/>
      <c r="X550" s="1" t="str">
        <f t="shared" si="105"/>
        <v>36徳島県</v>
      </c>
    </row>
    <row r="551" spans="1:24" ht="32.25" thickBot="1" x14ac:dyDescent="0.2">
      <c r="A551" s="6">
        <f t="shared" si="104"/>
        <v>36</v>
      </c>
      <c r="B551" s="6"/>
      <c r="D551" s="17"/>
      <c r="E551" s="18"/>
      <c r="F551" s="19" t="s">
        <v>16</v>
      </c>
      <c r="G551" s="20" t="s">
        <v>17</v>
      </c>
      <c r="H551" s="21" t="s">
        <v>18</v>
      </c>
      <c r="I551" s="21" t="s">
        <v>19</v>
      </c>
      <c r="J551" s="21" t="s">
        <v>20</v>
      </c>
      <c r="K551" s="21" t="s">
        <v>21</v>
      </c>
      <c r="L551" s="21" t="s">
        <v>22</v>
      </c>
      <c r="M551" s="22" t="s">
        <v>23</v>
      </c>
      <c r="N551" s="23" t="s">
        <v>24</v>
      </c>
      <c r="O551" s="24" t="s">
        <v>25</v>
      </c>
      <c r="P551" s="25" t="s">
        <v>26</v>
      </c>
      <c r="Q551" s="23" t="s">
        <v>27</v>
      </c>
      <c r="R551" s="26" t="s">
        <v>28</v>
      </c>
      <c r="X551" s="1" t="str">
        <f t="shared" si="105"/>
        <v>36徳島県</v>
      </c>
    </row>
    <row r="552" spans="1:24" ht="14.25" thickTop="1" x14ac:dyDescent="0.15">
      <c r="A552" s="6">
        <f t="shared" si="104"/>
        <v>36</v>
      </c>
      <c r="B552" s="6"/>
      <c r="D552" s="27"/>
      <c r="E552" s="28" t="s">
        <v>29</v>
      </c>
      <c r="F552" s="29">
        <f>SUM(F553:F556)</f>
        <v>11667</v>
      </c>
      <c r="G552" s="30">
        <f>IFERROR(F552/Q552,"-")</f>
        <v>1.2971981320880588</v>
      </c>
      <c r="H552" s="31">
        <f t="shared" ref="H552:M552" si="106">SUM(H553:H556)</f>
        <v>11815</v>
      </c>
      <c r="I552" s="31">
        <f t="shared" si="106"/>
        <v>11395</v>
      </c>
      <c r="J552" s="31">
        <f t="shared" si="106"/>
        <v>11282</v>
      </c>
      <c r="K552" s="31">
        <f t="shared" si="106"/>
        <v>10865</v>
      </c>
      <c r="L552" s="31">
        <f t="shared" si="106"/>
        <v>10499</v>
      </c>
      <c r="M552" s="32">
        <f t="shared" si="106"/>
        <v>10476</v>
      </c>
      <c r="N552" s="33">
        <f>IFERROR(M552/F552,"-")</f>
        <v>0.89791720236564665</v>
      </c>
      <c r="O552" s="73">
        <f>M552-F552</f>
        <v>-1191</v>
      </c>
      <c r="P552" s="32">
        <f>SUM(P553:P556)</f>
        <v>10345</v>
      </c>
      <c r="Q552" s="35">
        <f>SUM(Q553:Q556)</f>
        <v>8994</v>
      </c>
      <c r="R552" s="36">
        <f>IFERROR(P552/Q552,"-")</f>
        <v>1.1502112519457417</v>
      </c>
      <c r="X552" s="1" t="str">
        <f t="shared" si="105"/>
        <v>36徳島県</v>
      </c>
    </row>
    <row r="553" spans="1:24" x14ac:dyDescent="0.15">
      <c r="A553" s="6">
        <f t="shared" si="104"/>
        <v>36</v>
      </c>
      <c r="B553" s="6"/>
      <c r="D553" s="37"/>
      <c r="E553" s="38" t="s">
        <v>30</v>
      </c>
      <c r="F553" s="39">
        <v>1485</v>
      </c>
      <c r="G553" s="40">
        <f>IFERROR(F553/Q553,"-")</f>
        <v>2.0682451253481893</v>
      </c>
      <c r="H553" s="41">
        <v>953</v>
      </c>
      <c r="I553" s="41">
        <v>850</v>
      </c>
      <c r="J553" s="41">
        <v>953</v>
      </c>
      <c r="K553" s="41">
        <v>821</v>
      </c>
      <c r="L553" s="41">
        <v>813</v>
      </c>
      <c r="M553" s="42">
        <v>813</v>
      </c>
      <c r="N553" s="43">
        <f>IFERROR(M553/F553,"-")</f>
        <v>0.54747474747474745</v>
      </c>
      <c r="O553" s="74">
        <f>M553-F553</f>
        <v>-672</v>
      </c>
      <c r="P553" s="42">
        <v>872</v>
      </c>
      <c r="Q553" s="45">
        <v>718</v>
      </c>
      <c r="R553" s="46">
        <f>IFERROR(P553/Q553,"-")</f>
        <v>1.2144846796657383</v>
      </c>
      <c r="X553" s="1" t="str">
        <f t="shared" si="105"/>
        <v>36徳島県</v>
      </c>
    </row>
    <row r="554" spans="1:24" x14ac:dyDescent="0.15">
      <c r="A554" s="6">
        <f t="shared" si="104"/>
        <v>36</v>
      </c>
      <c r="B554" s="6"/>
      <c r="D554" s="37"/>
      <c r="E554" s="47" t="s">
        <v>31</v>
      </c>
      <c r="F554" s="48">
        <v>3575</v>
      </c>
      <c r="G554" s="49">
        <f>IFERROR(F554/Q554,"-")</f>
        <v>1.493940660259089</v>
      </c>
      <c r="H554" s="50">
        <v>3824</v>
      </c>
      <c r="I554" s="50">
        <v>3527</v>
      </c>
      <c r="J554" s="50">
        <v>3532</v>
      </c>
      <c r="K554" s="50">
        <v>3700</v>
      </c>
      <c r="L554" s="50">
        <v>3577</v>
      </c>
      <c r="M554" s="51">
        <v>3527</v>
      </c>
      <c r="N554" s="52">
        <f>IFERROR(M554/F554,"-")</f>
        <v>0.98657342657342662</v>
      </c>
      <c r="O554" s="75">
        <f>M554-F554</f>
        <v>-48</v>
      </c>
      <c r="P554" s="51">
        <v>3316</v>
      </c>
      <c r="Q554" s="54">
        <v>2393</v>
      </c>
      <c r="R554" s="55">
        <f>IFERROR(P554/Q554,"-")</f>
        <v>1.3857083159214376</v>
      </c>
      <c r="X554" s="1" t="str">
        <f t="shared" si="105"/>
        <v>36徳島県</v>
      </c>
    </row>
    <row r="555" spans="1:24" x14ac:dyDescent="0.15">
      <c r="A555" s="6">
        <f t="shared" si="104"/>
        <v>36</v>
      </c>
      <c r="B555" s="6"/>
      <c r="D555" s="37"/>
      <c r="E555" s="47" t="s">
        <v>32</v>
      </c>
      <c r="F555" s="48">
        <v>1699</v>
      </c>
      <c r="G555" s="49">
        <f>IFERROR(F555/Q555,"-")</f>
        <v>0.56576756576756582</v>
      </c>
      <c r="H555" s="50">
        <v>2042</v>
      </c>
      <c r="I555" s="50">
        <v>2339</v>
      </c>
      <c r="J555" s="50">
        <v>2310</v>
      </c>
      <c r="K555" s="50">
        <v>2281</v>
      </c>
      <c r="L555" s="50">
        <v>2387</v>
      </c>
      <c r="M555" s="51">
        <v>2573</v>
      </c>
      <c r="N555" s="52">
        <f>IFERROR(M555/F555,"-")</f>
        <v>1.5144202472042378</v>
      </c>
      <c r="O555" s="75">
        <f>M555-F555</f>
        <v>874</v>
      </c>
      <c r="P555" s="51">
        <v>2870</v>
      </c>
      <c r="Q555" s="54">
        <v>3003</v>
      </c>
      <c r="R555" s="55">
        <f>IFERROR(P555/Q555,"-")</f>
        <v>0.95571095571095566</v>
      </c>
      <c r="X555" s="1" t="str">
        <f t="shared" si="105"/>
        <v>36徳島県</v>
      </c>
    </row>
    <row r="556" spans="1:24" ht="14.25" thickBot="1" x14ac:dyDescent="0.2">
      <c r="A556" s="6">
        <f t="shared" si="104"/>
        <v>36</v>
      </c>
      <c r="B556" s="6"/>
      <c r="D556" s="56"/>
      <c r="E556" s="57" t="s">
        <v>33</v>
      </c>
      <c r="F556" s="58">
        <v>4908</v>
      </c>
      <c r="G556" s="59">
        <f>IFERROR(F556/Q556,"-")</f>
        <v>1.7041666666666666</v>
      </c>
      <c r="H556" s="60">
        <v>4996</v>
      </c>
      <c r="I556" s="60">
        <v>4679</v>
      </c>
      <c r="J556" s="60">
        <v>4487</v>
      </c>
      <c r="K556" s="60">
        <v>4063</v>
      </c>
      <c r="L556" s="60">
        <v>3722</v>
      </c>
      <c r="M556" s="61">
        <v>3563</v>
      </c>
      <c r="N556" s="62">
        <f>IFERROR(M556/F556,"-")</f>
        <v>0.72595762021189891</v>
      </c>
      <c r="O556" s="76">
        <f>M556-F556</f>
        <v>-1345</v>
      </c>
      <c r="P556" s="61">
        <v>3287</v>
      </c>
      <c r="Q556" s="64">
        <v>2880</v>
      </c>
      <c r="R556" s="65">
        <f>IFERROR(P556/Q556,"-")</f>
        <v>1.1413194444444446</v>
      </c>
      <c r="X556" s="1" t="str">
        <f t="shared" si="105"/>
        <v>36徳島県</v>
      </c>
    </row>
    <row r="557" spans="1:24" s="5" customFormat="1" x14ac:dyDescent="0.15">
      <c r="A557" s="66">
        <f t="shared" si="104"/>
        <v>36</v>
      </c>
      <c r="B557" s="66"/>
      <c r="D557" s="67"/>
      <c r="E557" s="68" t="s">
        <v>34</v>
      </c>
      <c r="F557" s="69">
        <v>0.91044776119402981</v>
      </c>
      <c r="G557" s="70"/>
      <c r="H557" s="69">
        <v>1</v>
      </c>
      <c r="I557" s="69">
        <v>1</v>
      </c>
      <c r="J557" s="69">
        <v>1</v>
      </c>
      <c r="K557" s="69">
        <v>0.95833333333333337</v>
      </c>
      <c r="L557" s="69">
        <v>0.97590361445783136</v>
      </c>
      <c r="M557" s="69">
        <v>0.98780487804878048</v>
      </c>
      <c r="N557" s="71"/>
      <c r="O557" s="71"/>
      <c r="P557" s="72"/>
      <c r="Q557" s="72"/>
      <c r="R557" s="71"/>
      <c r="X557" s="5" t="str">
        <f t="shared" si="105"/>
        <v>36徳島県</v>
      </c>
    </row>
    <row r="558" spans="1:24" x14ac:dyDescent="0.15">
      <c r="A558" s="6">
        <f>A543+1</f>
        <v>37</v>
      </c>
      <c r="B558" s="6"/>
      <c r="C558" s="80">
        <f>A558</f>
        <v>37</v>
      </c>
      <c r="D558" s="80"/>
      <c r="S558" s="1" t="str">
        <f>"（"&amp;F560&amp;"　"&amp;H560&amp;"）"</f>
        <v>（37　香川県）</v>
      </c>
      <c r="X558" s="1" t="str">
        <f>TEXT(F560,"0?")&amp;H560</f>
        <v>37香川県</v>
      </c>
    </row>
    <row r="559" spans="1:24" ht="14.25" thickBot="1" x14ac:dyDescent="0.2">
      <c r="A559" s="6">
        <f t="shared" ref="A559:A572" si="107">A544+1</f>
        <v>37</v>
      </c>
      <c r="B559" s="6"/>
      <c r="C559" s="1" t="s">
        <v>2</v>
      </c>
      <c r="X559" s="1" t="str">
        <f>X558</f>
        <v>37香川県</v>
      </c>
    </row>
    <row r="560" spans="1:24" x14ac:dyDescent="0.15">
      <c r="A560" s="6">
        <f t="shared" si="107"/>
        <v>37</v>
      </c>
      <c r="B560" s="6"/>
      <c r="D560" s="84" t="s">
        <v>3</v>
      </c>
      <c r="E560" s="85"/>
      <c r="F560" s="88">
        <f>A560</f>
        <v>37</v>
      </c>
      <c r="G560" s="89"/>
      <c r="H560" s="89" t="s">
        <v>71</v>
      </c>
      <c r="I560" s="92"/>
      <c r="J560" s="7"/>
      <c r="K560" s="7"/>
      <c r="L560" s="7"/>
      <c r="X560" s="1" t="str">
        <f t="shared" ref="X560:X572" si="108">X559</f>
        <v>37香川県</v>
      </c>
    </row>
    <row r="561" spans="1:24" x14ac:dyDescent="0.15">
      <c r="A561" s="6">
        <f t="shared" si="107"/>
        <v>37</v>
      </c>
      <c r="B561" s="6"/>
      <c r="D561" s="86"/>
      <c r="E561" s="87"/>
      <c r="F561" s="90"/>
      <c r="G561" s="91"/>
      <c r="H561" s="91"/>
      <c r="I561" s="93"/>
      <c r="J561" s="7"/>
      <c r="K561" s="7"/>
      <c r="L561" s="7"/>
      <c r="X561" s="1" t="str">
        <f t="shared" si="108"/>
        <v>37香川県</v>
      </c>
    </row>
    <row r="562" spans="1:24" x14ac:dyDescent="0.15">
      <c r="A562" s="6">
        <f t="shared" si="107"/>
        <v>37</v>
      </c>
      <c r="B562" s="6"/>
      <c r="D562" s="94" t="s">
        <v>5</v>
      </c>
      <c r="E562" s="95"/>
      <c r="F562" s="96">
        <v>95.0244</v>
      </c>
      <c r="G562" s="97"/>
      <c r="H562" s="97"/>
      <c r="I562" s="98"/>
      <c r="J562" s="9"/>
      <c r="K562" s="9"/>
      <c r="L562" s="9"/>
      <c r="N562" s="10"/>
      <c r="X562" s="1" t="str">
        <f t="shared" si="108"/>
        <v>37香川県</v>
      </c>
    </row>
    <row r="563" spans="1:24" ht="14.25" thickBot="1" x14ac:dyDescent="0.2">
      <c r="A563" s="6">
        <f t="shared" si="107"/>
        <v>37</v>
      </c>
      <c r="B563" s="6"/>
      <c r="D563" s="99" t="s">
        <v>6</v>
      </c>
      <c r="E563" s="100"/>
      <c r="F563" s="101">
        <v>1876.7800000000002</v>
      </c>
      <c r="G563" s="102"/>
      <c r="H563" s="102"/>
      <c r="I563" s="103"/>
      <c r="J563" s="11"/>
      <c r="K563" s="11"/>
      <c r="L563" s="11"/>
      <c r="N563" s="12"/>
      <c r="X563" s="1" t="str">
        <f t="shared" si="108"/>
        <v>37香川県</v>
      </c>
    </row>
    <row r="564" spans="1:24" ht="14.25" thickBot="1" x14ac:dyDescent="0.2">
      <c r="A564" s="6">
        <f t="shared" si="107"/>
        <v>37</v>
      </c>
      <c r="B564" s="6"/>
      <c r="C564" s="1" t="s">
        <v>7</v>
      </c>
      <c r="X564" s="1" t="str">
        <f t="shared" si="108"/>
        <v>37香川県</v>
      </c>
    </row>
    <row r="565" spans="1:24" x14ac:dyDescent="0.15">
      <c r="A565" s="6">
        <f t="shared" si="107"/>
        <v>37</v>
      </c>
      <c r="B565" s="6"/>
      <c r="D565" s="14"/>
      <c r="E565" s="15"/>
      <c r="F565" s="104" t="s">
        <v>8</v>
      </c>
      <c r="G565" s="78"/>
      <c r="H565" s="16" t="s">
        <v>9</v>
      </c>
      <c r="I565" s="16" t="s">
        <v>10</v>
      </c>
      <c r="J565" s="16" t="s">
        <v>11</v>
      </c>
      <c r="K565" s="16" t="s">
        <v>12</v>
      </c>
      <c r="L565" s="16" t="s">
        <v>13</v>
      </c>
      <c r="M565" s="77" t="s">
        <v>14</v>
      </c>
      <c r="N565" s="78"/>
      <c r="O565" s="78"/>
      <c r="P565" s="77" t="s">
        <v>15</v>
      </c>
      <c r="Q565" s="78"/>
      <c r="R565" s="79"/>
      <c r="X565" s="1" t="str">
        <f t="shared" si="108"/>
        <v>37香川県</v>
      </c>
    </row>
    <row r="566" spans="1:24" ht="32.25" thickBot="1" x14ac:dyDescent="0.2">
      <c r="A566" s="6">
        <f t="shared" si="107"/>
        <v>37</v>
      </c>
      <c r="B566" s="6"/>
      <c r="D566" s="17"/>
      <c r="E566" s="18"/>
      <c r="F566" s="19" t="s">
        <v>16</v>
      </c>
      <c r="G566" s="20" t="s">
        <v>17</v>
      </c>
      <c r="H566" s="21" t="s">
        <v>18</v>
      </c>
      <c r="I566" s="21" t="s">
        <v>19</v>
      </c>
      <c r="J566" s="21" t="s">
        <v>20</v>
      </c>
      <c r="K566" s="21" t="s">
        <v>21</v>
      </c>
      <c r="L566" s="21" t="s">
        <v>22</v>
      </c>
      <c r="M566" s="22" t="s">
        <v>23</v>
      </c>
      <c r="N566" s="23" t="s">
        <v>24</v>
      </c>
      <c r="O566" s="24" t="s">
        <v>25</v>
      </c>
      <c r="P566" s="25" t="s">
        <v>26</v>
      </c>
      <c r="Q566" s="23" t="s">
        <v>27</v>
      </c>
      <c r="R566" s="26" t="s">
        <v>28</v>
      </c>
      <c r="X566" s="1" t="str">
        <f t="shared" si="108"/>
        <v>37香川県</v>
      </c>
    </row>
    <row r="567" spans="1:24" ht="14.25" thickTop="1" x14ac:dyDescent="0.15">
      <c r="A567" s="6">
        <f t="shared" si="107"/>
        <v>37</v>
      </c>
      <c r="B567" s="6"/>
      <c r="D567" s="27"/>
      <c r="E567" s="28" t="s">
        <v>29</v>
      </c>
      <c r="F567" s="29">
        <f>SUM(F568:F571)</f>
        <v>11820</v>
      </c>
      <c r="G567" s="30">
        <f>IFERROR(F567/Q567,"-")</f>
        <v>1.1689082278481013</v>
      </c>
      <c r="H567" s="31">
        <f t="shared" ref="H567:M567" si="109">SUM(H568:H571)</f>
        <v>11602</v>
      </c>
      <c r="I567" s="31">
        <f t="shared" si="109"/>
        <v>11572</v>
      </c>
      <c r="J567" s="31">
        <f t="shared" si="109"/>
        <v>11516</v>
      </c>
      <c r="K567" s="31">
        <f t="shared" si="109"/>
        <v>11847</v>
      </c>
      <c r="L567" s="31">
        <f t="shared" si="109"/>
        <v>11449</v>
      </c>
      <c r="M567" s="32">
        <f t="shared" si="109"/>
        <v>11129</v>
      </c>
      <c r="N567" s="33">
        <f>IFERROR(M567/F567,"-")</f>
        <v>0.94153976311336718</v>
      </c>
      <c r="O567" s="73">
        <f>M567-F567</f>
        <v>-691</v>
      </c>
      <c r="P567" s="32">
        <f>SUM(P568:P571)</f>
        <v>11049</v>
      </c>
      <c r="Q567" s="35">
        <f>SUM(Q568:Q571)</f>
        <v>10112</v>
      </c>
      <c r="R567" s="36">
        <f>IFERROR(P567/Q567,"-")</f>
        <v>1.0926621835443038</v>
      </c>
      <c r="X567" s="1" t="str">
        <f t="shared" si="108"/>
        <v>37香川県</v>
      </c>
    </row>
    <row r="568" spans="1:24" x14ac:dyDescent="0.15">
      <c r="A568" s="6">
        <f t="shared" si="107"/>
        <v>37</v>
      </c>
      <c r="B568" s="6"/>
      <c r="D568" s="37"/>
      <c r="E568" s="38" t="s">
        <v>30</v>
      </c>
      <c r="F568" s="39">
        <v>864</v>
      </c>
      <c r="G568" s="40">
        <f>IFERROR(F568/Q568,"-")</f>
        <v>0.82600382409177819</v>
      </c>
      <c r="H568" s="41">
        <v>775</v>
      </c>
      <c r="I568" s="41">
        <v>847</v>
      </c>
      <c r="J568" s="41">
        <v>978</v>
      </c>
      <c r="K568" s="41">
        <v>1011</v>
      </c>
      <c r="L568" s="41">
        <v>1020</v>
      </c>
      <c r="M568" s="42">
        <v>1158</v>
      </c>
      <c r="N568" s="43">
        <f>IFERROR(M568/F568,"-")</f>
        <v>1.3402777777777777</v>
      </c>
      <c r="O568" s="74">
        <f>M568-F568</f>
        <v>294</v>
      </c>
      <c r="P568" s="42">
        <v>1121</v>
      </c>
      <c r="Q568" s="45">
        <v>1046</v>
      </c>
      <c r="R568" s="46">
        <f>IFERROR(P568/Q568,"-")</f>
        <v>1.0717017208413002</v>
      </c>
      <c r="X568" s="1" t="str">
        <f t="shared" si="108"/>
        <v>37香川県</v>
      </c>
    </row>
    <row r="569" spans="1:24" x14ac:dyDescent="0.15">
      <c r="A569" s="6">
        <f t="shared" si="107"/>
        <v>37</v>
      </c>
      <c r="B569" s="6"/>
      <c r="D569" s="37"/>
      <c r="E569" s="47" t="s">
        <v>31</v>
      </c>
      <c r="F569" s="48">
        <v>6367</v>
      </c>
      <c r="G569" s="49">
        <f>IFERROR(F569/Q569,"-")</f>
        <v>1.8803898405197874</v>
      </c>
      <c r="H569" s="50">
        <v>6053</v>
      </c>
      <c r="I569" s="50">
        <v>5653</v>
      </c>
      <c r="J569" s="50">
        <v>5694</v>
      </c>
      <c r="K569" s="50">
        <v>5726</v>
      </c>
      <c r="L569" s="50">
        <v>5330</v>
      </c>
      <c r="M569" s="51">
        <v>5020</v>
      </c>
      <c r="N569" s="52">
        <f>IFERROR(M569/F569,"-")</f>
        <v>0.78844039579079628</v>
      </c>
      <c r="O569" s="75">
        <f>M569-F569</f>
        <v>-1347</v>
      </c>
      <c r="P569" s="51">
        <v>4966</v>
      </c>
      <c r="Q569" s="54">
        <v>3386</v>
      </c>
      <c r="R569" s="55">
        <f>IFERROR(P569/Q569,"-")</f>
        <v>1.4666272888363852</v>
      </c>
      <c r="X569" s="1" t="str">
        <f t="shared" si="108"/>
        <v>37香川県</v>
      </c>
    </row>
    <row r="570" spans="1:24" x14ac:dyDescent="0.15">
      <c r="A570" s="6">
        <f t="shared" si="107"/>
        <v>37</v>
      </c>
      <c r="B570" s="6"/>
      <c r="D570" s="37"/>
      <c r="E570" s="47" t="s">
        <v>32</v>
      </c>
      <c r="F570" s="48">
        <v>1408</v>
      </c>
      <c r="G570" s="49">
        <f>IFERROR(F570/Q570,"-")</f>
        <v>0.41460541813898705</v>
      </c>
      <c r="H570" s="50">
        <v>1619</v>
      </c>
      <c r="I570" s="50">
        <v>1909</v>
      </c>
      <c r="J570" s="50">
        <v>1986</v>
      </c>
      <c r="K570" s="50">
        <v>2046</v>
      </c>
      <c r="L570" s="50">
        <v>2124</v>
      </c>
      <c r="M570" s="51">
        <v>2185</v>
      </c>
      <c r="N570" s="52">
        <f>IFERROR(M570/F570,"-")</f>
        <v>1.5518465909090908</v>
      </c>
      <c r="O570" s="75">
        <f>M570-F570</f>
        <v>777</v>
      </c>
      <c r="P570" s="51">
        <v>2281</v>
      </c>
      <c r="Q570" s="54">
        <v>3396</v>
      </c>
      <c r="R570" s="55">
        <f>IFERROR(P570/Q570,"-")</f>
        <v>0.67167255594817432</v>
      </c>
      <c r="X570" s="1" t="str">
        <f t="shared" si="108"/>
        <v>37香川県</v>
      </c>
    </row>
    <row r="571" spans="1:24" ht="14.25" thickBot="1" x14ac:dyDescent="0.2">
      <c r="A571" s="6">
        <f t="shared" si="107"/>
        <v>37</v>
      </c>
      <c r="B571" s="6"/>
      <c r="D571" s="56"/>
      <c r="E571" s="57" t="s">
        <v>33</v>
      </c>
      <c r="F571" s="58">
        <v>3181</v>
      </c>
      <c r="G571" s="59">
        <f>IFERROR(F571/Q571,"-")</f>
        <v>1.3927320490367776</v>
      </c>
      <c r="H571" s="60">
        <v>3155</v>
      </c>
      <c r="I571" s="60">
        <v>3163</v>
      </c>
      <c r="J571" s="60">
        <v>2858</v>
      </c>
      <c r="K571" s="60">
        <v>3064</v>
      </c>
      <c r="L571" s="60">
        <v>2975</v>
      </c>
      <c r="M571" s="61">
        <v>2766</v>
      </c>
      <c r="N571" s="62">
        <f>IFERROR(M571/F571,"-")</f>
        <v>0.86953788116944353</v>
      </c>
      <c r="O571" s="76">
        <f>M571-F571</f>
        <v>-415</v>
      </c>
      <c r="P571" s="61">
        <v>2681</v>
      </c>
      <c r="Q571" s="64">
        <v>2284</v>
      </c>
      <c r="R571" s="65">
        <f>IFERROR(P571/Q571,"-")</f>
        <v>1.1738178633975482</v>
      </c>
      <c r="X571" s="1" t="str">
        <f t="shared" si="108"/>
        <v>37香川県</v>
      </c>
    </row>
    <row r="572" spans="1:24" s="5" customFormat="1" x14ac:dyDescent="0.15">
      <c r="A572" s="66">
        <f t="shared" si="107"/>
        <v>37</v>
      </c>
      <c r="B572" s="66"/>
      <c r="D572" s="67"/>
      <c r="E572" s="68" t="s">
        <v>34</v>
      </c>
      <c r="F572" s="69">
        <v>0.96721311475409832</v>
      </c>
      <c r="G572" s="70"/>
      <c r="H572" s="69">
        <v>0.97575757575757571</v>
      </c>
      <c r="I572" s="69">
        <v>0.98148148148148151</v>
      </c>
      <c r="J572" s="69">
        <v>0.98101265822784811</v>
      </c>
      <c r="K572" s="69">
        <v>0.96835443037974689</v>
      </c>
      <c r="L572" s="69">
        <v>0.97419354838709682</v>
      </c>
      <c r="M572" s="69">
        <v>0.98013245033112584</v>
      </c>
      <c r="N572" s="71"/>
      <c r="O572" s="71"/>
      <c r="P572" s="72"/>
      <c r="Q572" s="72"/>
      <c r="R572" s="71"/>
      <c r="X572" s="5" t="str">
        <f t="shared" si="108"/>
        <v>37香川県</v>
      </c>
    </row>
    <row r="573" spans="1:24" x14ac:dyDescent="0.15">
      <c r="A573" s="6">
        <f>A558+1</f>
        <v>38</v>
      </c>
      <c r="B573" s="6"/>
      <c r="C573" s="80">
        <f>A573</f>
        <v>38</v>
      </c>
      <c r="D573" s="80"/>
      <c r="S573" s="1" t="str">
        <f>"（"&amp;F575&amp;"　"&amp;H575&amp;"）"</f>
        <v>（38　愛媛県）</v>
      </c>
      <c r="X573" s="1" t="str">
        <f>TEXT(F575,"0?")&amp;H575</f>
        <v>38愛媛県</v>
      </c>
    </row>
    <row r="574" spans="1:24" ht="14.25" thickBot="1" x14ac:dyDescent="0.2">
      <c r="A574" s="6">
        <f t="shared" ref="A574:A587" si="110">A559+1</f>
        <v>38</v>
      </c>
      <c r="B574" s="6"/>
      <c r="C574" s="1" t="s">
        <v>2</v>
      </c>
      <c r="X574" s="1" t="str">
        <f>X573</f>
        <v>38愛媛県</v>
      </c>
    </row>
    <row r="575" spans="1:24" x14ac:dyDescent="0.15">
      <c r="A575" s="6">
        <f t="shared" si="110"/>
        <v>38</v>
      </c>
      <c r="B575" s="6"/>
      <c r="D575" s="84" t="s">
        <v>3</v>
      </c>
      <c r="E575" s="85"/>
      <c r="F575" s="88">
        <f>A575</f>
        <v>38</v>
      </c>
      <c r="G575" s="89"/>
      <c r="H575" s="89" t="s">
        <v>72</v>
      </c>
      <c r="I575" s="92"/>
      <c r="J575" s="7"/>
      <c r="K575" s="7"/>
      <c r="L575" s="7"/>
      <c r="X575" s="1" t="str">
        <f t="shared" ref="X575:X587" si="111">X574</f>
        <v>38愛媛県</v>
      </c>
    </row>
    <row r="576" spans="1:24" x14ac:dyDescent="0.15">
      <c r="A576" s="6">
        <f t="shared" si="110"/>
        <v>38</v>
      </c>
      <c r="B576" s="6"/>
      <c r="D576" s="86"/>
      <c r="E576" s="87"/>
      <c r="F576" s="90"/>
      <c r="G576" s="91"/>
      <c r="H576" s="91"/>
      <c r="I576" s="93"/>
      <c r="J576" s="7"/>
      <c r="K576" s="7"/>
      <c r="L576" s="7"/>
      <c r="X576" s="1" t="str">
        <f t="shared" si="111"/>
        <v>38愛媛県</v>
      </c>
    </row>
    <row r="577" spans="1:24" x14ac:dyDescent="0.15">
      <c r="A577" s="6">
        <f t="shared" si="110"/>
        <v>38</v>
      </c>
      <c r="B577" s="6"/>
      <c r="D577" s="94" t="s">
        <v>5</v>
      </c>
      <c r="E577" s="95"/>
      <c r="F577" s="96">
        <v>133.48410000000001</v>
      </c>
      <c r="G577" s="97"/>
      <c r="H577" s="97"/>
      <c r="I577" s="98"/>
      <c r="J577" s="9"/>
      <c r="K577" s="9"/>
      <c r="L577" s="9"/>
      <c r="N577" s="10"/>
      <c r="X577" s="1" t="str">
        <f t="shared" si="111"/>
        <v>38愛媛県</v>
      </c>
    </row>
    <row r="578" spans="1:24" ht="14.25" thickBot="1" x14ac:dyDescent="0.2">
      <c r="A578" s="6">
        <f t="shared" si="110"/>
        <v>38</v>
      </c>
      <c r="B578" s="6"/>
      <c r="D578" s="99" t="s">
        <v>6</v>
      </c>
      <c r="E578" s="100"/>
      <c r="F578" s="101">
        <v>5676.23</v>
      </c>
      <c r="G578" s="102"/>
      <c r="H578" s="102"/>
      <c r="I578" s="103"/>
      <c r="J578" s="11"/>
      <c r="K578" s="11"/>
      <c r="L578" s="11"/>
      <c r="N578" s="12"/>
      <c r="X578" s="1" t="str">
        <f t="shared" si="111"/>
        <v>38愛媛県</v>
      </c>
    </row>
    <row r="579" spans="1:24" ht="14.25" thickBot="1" x14ac:dyDescent="0.2">
      <c r="A579" s="6">
        <f t="shared" si="110"/>
        <v>38</v>
      </c>
      <c r="B579" s="6"/>
      <c r="C579" s="1" t="s">
        <v>7</v>
      </c>
      <c r="X579" s="1" t="str">
        <f t="shared" si="111"/>
        <v>38愛媛県</v>
      </c>
    </row>
    <row r="580" spans="1:24" x14ac:dyDescent="0.15">
      <c r="A580" s="6">
        <f t="shared" si="110"/>
        <v>38</v>
      </c>
      <c r="B580" s="6"/>
      <c r="D580" s="14"/>
      <c r="E580" s="15"/>
      <c r="F580" s="104" t="s">
        <v>8</v>
      </c>
      <c r="G580" s="78"/>
      <c r="H580" s="16" t="s">
        <v>9</v>
      </c>
      <c r="I580" s="16" t="s">
        <v>10</v>
      </c>
      <c r="J580" s="16" t="s">
        <v>11</v>
      </c>
      <c r="K580" s="16" t="s">
        <v>12</v>
      </c>
      <c r="L580" s="16" t="s">
        <v>13</v>
      </c>
      <c r="M580" s="77" t="s">
        <v>14</v>
      </c>
      <c r="N580" s="78"/>
      <c r="O580" s="78"/>
      <c r="P580" s="77" t="s">
        <v>15</v>
      </c>
      <c r="Q580" s="78"/>
      <c r="R580" s="79"/>
      <c r="X580" s="1" t="str">
        <f t="shared" si="111"/>
        <v>38愛媛県</v>
      </c>
    </row>
    <row r="581" spans="1:24" ht="32.25" thickBot="1" x14ac:dyDescent="0.2">
      <c r="A581" s="6">
        <f t="shared" si="110"/>
        <v>38</v>
      </c>
      <c r="B581" s="6"/>
      <c r="D581" s="17"/>
      <c r="E581" s="18"/>
      <c r="F581" s="19" t="s">
        <v>16</v>
      </c>
      <c r="G581" s="20" t="s">
        <v>17</v>
      </c>
      <c r="H581" s="21" t="s">
        <v>18</v>
      </c>
      <c r="I581" s="21" t="s">
        <v>19</v>
      </c>
      <c r="J581" s="21" t="s">
        <v>20</v>
      </c>
      <c r="K581" s="21" t="s">
        <v>21</v>
      </c>
      <c r="L581" s="21" t="s">
        <v>22</v>
      </c>
      <c r="M581" s="22" t="s">
        <v>23</v>
      </c>
      <c r="N581" s="23" t="s">
        <v>24</v>
      </c>
      <c r="O581" s="24" t="s">
        <v>25</v>
      </c>
      <c r="P581" s="25" t="s">
        <v>26</v>
      </c>
      <c r="Q581" s="23" t="s">
        <v>27</v>
      </c>
      <c r="R581" s="26" t="s">
        <v>28</v>
      </c>
      <c r="X581" s="1" t="str">
        <f t="shared" si="111"/>
        <v>38愛媛県</v>
      </c>
    </row>
    <row r="582" spans="1:24" ht="14.25" thickTop="1" x14ac:dyDescent="0.15">
      <c r="A582" s="6">
        <f t="shared" si="110"/>
        <v>38</v>
      </c>
      <c r="B582" s="6"/>
      <c r="D582" s="27"/>
      <c r="E582" s="28" t="s">
        <v>29</v>
      </c>
      <c r="F582" s="29">
        <f>SUM(F583:F586)</f>
        <v>19481</v>
      </c>
      <c r="G582" s="30">
        <f>IFERROR(F582/Q582,"-")</f>
        <v>1.3143300499257859</v>
      </c>
      <c r="H582" s="31">
        <f t="shared" ref="H582:M582" si="112">SUM(H583:H586)</f>
        <v>18413</v>
      </c>
      <c r="I582" s="31">
        <f t="shared" si="112"/>
        <v>17961</v>
      </c>
      <c r="J582" s="31">
        <f t="shared" si="112"/>
        <v>17397</v>
      </c>
      <c r="K582" s="31">
        <f t="shared" si="112"/>
        <v>17600</v>
      </c>
      <c r="L582" s="31">
        <f t="shared" si="112"/>
        <v>17243</v>
      </c>
      <c r="M582" s="32">
        <f t="shared" si="112"/>
        <v>16711</v>
      </c>
      <c r="N582" s="33">
        <f>IFERROR(M582/F582,"-")</f>
        <v>0.85781017401570758</v>
      </c>
      <c r="O582" s="73">
        <f>M582-F582</f>
        <v>-2770</v>
      </c>
      <c r="P582" s="32">
        <f>SUM(P583:P586)</f>
        <v>17047</v>
      </c>
      <c r="Q582" s="35">
        <f>SUM(Q583:Q586)</f>
        <v>14822</v>
      </c>
      <c r="R582" s="36">
        <f>IFERROR(P582/Q582,"-")</f>
        <v>1.150114694373229</v>
      </c>
      <c r="X582" s="1" t="str">
        <f t="shared" si="111"/>
        <v>38愛媛県</v>
      </c>
    </row>
    <row r="583" spans="1:24" x14ac:dyDescent="0.15">
      <c r="A583" s="6">
        <f t="shared" si="110"/>
        <v>38</v>
      </c>
      <c r="B583" s="6"/>
      <c r="D583" s="37"/>
      <c r="E583" s="38" t="s">
        <v>30</v>
      </c>
      <c r="F583" s="39">
        <v>2214</v>
      </c>
      <c r="G583" s="40">
        <f>IFERROR(F583/Q583,"-")</f>
        <v>1.6696832579185521</v>
      </c>
      <c r="H583" s="41">
        <v>1196</v>
      </c>
      <c r="I583" s="41">
        <v>1189</v>
      </c>
      <c r="J583" s="41">
        <v>1193</v>
      </c>
      <c r="K583" s="41">
        <v>1206</v>
      </c>
      <c r="L583" s="41">
        <v>1156</v>
      </c>
      <c r="M583" s="42">
        <v>1159</v>
      </c>
      <c r="N583" s="43">
        <f>IFERROR(M583/F583,"-")</f>
        <v>0.523486901535682</v>
      </c>
      <c r="O583" s="74">
        <f>M583-F583</f>
        <v>-1055</v>
      </c>
      <c r="P583" s="42">
        <v>1231</v>
      </c>
      <c r="Q583" s="45">
        <v>1326</v>
      </c>
      <c r="R583" s="46">
        <f>IFERROR(P583/Q583,"-")</f>
        <v>0.92835595776772251</v>
      </c>
      <c r="X583" s="1" t="str">
        <f t="shared" si="111"/>
        <v>38愛媛県</v>
      </c>
    </row>
    <row r="584" spans="1:24" x14ac:dyDescent="0.15">
      <c r="A584" s="6">
        <f t="shared" si="110"/>
        <v>38</v>
      </c>
      <c r="B584" s="6"/>
      <c r="D584" s="37"/>
      <c r="E584" s="47" t="s">
        <v>31</v>
      </c>
      <c r="F584" s="48">
        <v>8647</v>
      </c>
      <c r="G584" s="49">
        <f>IFERROR(F584/Q584,"-")</f>
        <v>1.8304403048264184</v>
      </c>
      <c r="H584" s="50">
        <v>8820</v>
      </c>
      <c r="I584" s="50">
        <v>8777</v>
      </c>
      <c r="J584" s="50">
        <v>8582</v>
      </c>
      <c r="K584" s="50">
        <v>8704</v>
      </c>
      <c r="L584" s="50">
        <v>8379</v>
      </c>
      <c r="M584" s="51">
        <v>8023</v>
      </c>
      <c r="N584" s="52">
        <f>IFERROR(M584/F584,"-")</f>
        <v>0.92783624378397134</v>
      </c>
      <c r="O584" s="75">
        <f>M584-F584</f>
        <v>-624</v>
      </c>
      <c r="P584" s="51">
        <v>7985</v>
      </c>
      <c r="Q584" s="54">
        <v>4724</v>
      </c>
      <c r="R584" s="55">
        <f>IFERROR(P584/Q584,"-")</f>
        <v>1.6903048264182896</v>
      </c>
      <c r="X584" s="1" t="str">
        <f t="shared" si="111"/>
        <v>38愛媛県</v>
      </c>
    </row>
    <row r="585" spans="1:24" x14ac:dyDescent="0.15">
      <c r="A585" s="6">
        <f t="shared" si="110"/>
        <v>38</v>
      </c>
      <c r="B585" s="6"/>
      <c r="D585" s="37"/>
      <c r="E585" s="47" t="s">
        <v>32</v>
      </c>
      <c r="F585" s="48">
        <v>2148</v>
      </c>
      <c r="G585" s="49">
        <f>IFERROR(F585/Q585,"-")</f>
        <v>0.43899448191293683</v>
      </c>
      <c r="H585" s="50">
        <v>2915</v>
      </c>
      <c r="I585" s="50">
        <v>2853</v>
      </c>
      <c r="J585" s="50">
        <v>2918</v>
      </c>
      <c r="K585" s="50">
        <v>2848</v>
      </c>
      <c r="L585" s="50">
        <v>2911</v>
      </c>
      <c r="M585" s="51">
        <v>3176</v>
      </c>
      <c r="N585" s="52">
        <f>IFERROR(M585/F585,"-")</f>
        <v>1.4785847299813781</v>
      </c>
      <c r="O585" s="75">
        <f>M585-F585</f>
        <v>1028</v>
      </c>
      <c r="P585" s="51">
        <v>3137</v>
      </c>
      <c r="Q585" s="54">
        <v>4893</v>
      </c>
      <c r="R585" s="55">
        <f>IFERROR(P585/Q585,"-")</f>
        <v>0.6411199673002248</v>
      </c>
      <c r="X585" s="1" t="str">
        <f t="shared" si="111"/>
        <v>38愛媛県</v>
      </c>
    </row>
    <row r="586" spans="1:24" ht="14.25" thickBot="1" x14ac:dyDescent="0.2">
      <c r="A586" s="6">
        <f t="shared" si="110"/>
        <v>38</v>
      </c>
      <c r="B586" s="6"/>
      <c r="D586" s="56"/>
      <c r="E586" s="57" t="s">
        <v>33</v>
      </c>
      <c r="F586" s="58">
        <v>6472</v>
      </c>
      <c r="G586" s="59">
        <f>IFERROR(F586/Q586,"-")</f>
        <v>1.668471255478216</v>
      </c>
      <c r="H586" s="60">
        <v>5482</v>
      </c>
      <c r="I586" s="60">
        <v>5142</v>
      </c>
      <c r="J586" s="60">
        <v>4704</v>
      </c>
      <c r="K586" s="60">
        <v>4842</v>
      </c>
      <c r="L586" s="60">
        <v>4797</v>
      </c>
      <c r="M586" s="61">
        <v>4353</v>
      </c>
      <c r="N586" s="62">
        <f>IFERROR(M586/F586,"-")</f>
        <v>0.67258961681087759</v>
      </c>
      <c r="O586" s="76">
        <f>M586-F586</f>
        <v>-2119</v>
      </c>
      <c r="P586" s="61">
        <v>4694</v>
      </c>
      <c r="Q586" s="64">
        <v>3879</v>
      </c>
      <c r="R586" s="65">
        <f>IFERROR(P586/Q586,"-")</f>
        <v>1.2101056973446764</v>
      </c>
      <c r="X586" s="1" t="str">
        <f t="shared" si="111"/>
        <v>38愛媛県</v>
      </c>
    </row>
    <row r="587" spans="1:24" s="5" customFormat="1" x14ac:dyDescent="0.15">
      <c r="A587" s="66">
        <f t="shared" si="110"/>
        <v>38</v>
      </c>
      <c r="B587" s="66"/>
      <c r="D587" s="67"/>
      <c r="E587" s="68" t="s">
        <v>34</v>
      </c>
      <c r="F587" s="69">
        <v>0.98692810457516345</v>
      </c>
      <c r="G587" s="70"/>
      <c r="H587" s="69">
        <v>0.9821428571428571</v>
      </c>
      <c r="I587" s="69">
        <v>0.98867924528301887</v>
      </c>
      <c r="J587" s="69">
        <v>0.9765625</v>
      </c>
      <c r="K587" s="69">
        <v>0.98380566801619429</v>
      </c>
      <c r="L587" s="69">
        <v>0.97095435684647302</v>
      </c>
      <c r="M587" s="69">
        <v>0.99148936170212765</v>
      </c>
      <c r="N587" s="71"/>
      <c r="O587" s="71"/>
      <c r="P587" s="72"/>
      <c r="Q587" s="72"/>
      <c r="R587" s="71"/>
      <c r="X587" s="5" t="str">
        <f t="shared" si="111"/>
        <v>38愛媛県</v>
      </c>
    </row>
    <row r="588" spans="1:24" x14ac:dyDescent="0.15">
      <c r="A588" s="6">
        <f>A573+1</f>
        <v>39</v>
      </c>
      <c r="B588" s="6"/>
      <c r="C588" s="80">
        <f>A588</f>
        <v>39</v>
      </c>
      <c r="D588" s="80"/>
      <c r="S588" s="1" t="str">
        <f>"（"&amp;F590&amp;"　"&amp;H590&amp;"）"</f>
        <v>（39　高知県）</v>
      </c>
      <c r="X588" s="1" t="str">
        <f>TEXT(F590,"0?")&amp;H590</f>
        <v>39高知県</v>
      </c>
    </row>
    <row r="589" spans="1:24" ht="14.25" thickBot="1" x14ac:dyDescent="0.2">
      <c r="A589" s="6">
        <f t="shared" ref="A589:A602" si="113">A574+1</f>
        <v>39</v>
      </c>
      <c r="B589" s="6"/>
      <c r="C589" s="1" t="s">
        <v>2</v>
      </c>
      <c r="X589" s="1" t="str">
        <f>X588</f>
        <v>39高知県</v>
      </c>
    </row>
    <row r="590" spans="1:24" x14ac:dyDescent="0.15">
      <c r="A590" s="6">
        <f t="shared" si="113"/>
        <v>39</v>
      </c>
      <c r="B590" s="6"/>
      <c r="D590" s="84" t="s">
        <v>3</v>
      </c>
      <c r="E590" s="85"/>
      <c r="F590" s="88">
        <f>A590</f>
        <v>39</v>
      </c>
      <c r="G590" s="89"/>
      <c r="H590" s="89" t="s">
        <v>73</v>
      </c>
      <c r="I590" s="92"/>
      <c r="J590" s="7"/>
      <c r="K590" s="7"/>
      <c r="L590" s="7"/>
      <c r="X590" s="1" t="str">
        <f t="shared" ref="X590:X602" si="114">X589</f>
        <v>39高知県</v>
      </c>
    </row>
    <row r="591" spans="1:24" x14ac:dyDescent="0.15">
      <c r="A591" s="6">
        <f t="shared" si="113"/>
        <v>39</v>
      </c>
      <c r="B591" s="6"/>
      <c r="D591" s="86"/>
      <c r="E591" s="87"/>
      <c r="F591" s="90"/>
      <c r="G591" s="91"/>
      <c r="H591" s="91"/>
      <c r="I591" s="93"/>
      <c r="J591" s="7"/>
      <c r="K591" s="7"/>
      <c r="L591" s="7"/>
      <c r="X591" s="1" t="str">
        <f t="shared" si="114"/>
        <v>39高知県</v>
      </c>
    </row>
    <row r="592" spans="1:24" x14ac:dyDescent="0.15">
      <c r="A592" s="6">
        <f t="shared" si="113"/>
        <v>39</v>
      </c>
      <c r="B592" s="6"/>
      <c r="D592" s="94" t="s">
        <v>5</v>
      </c>
      <c r="E592" s="95"/>
      <c r="F592" s="96">
        <v>69.152699999999996</v>
      </c>
      <c r="G592" s="97"/>
      <c r="H592" s="97"/>
      <c r="I592" s="98"/>
      <c r="J592" s="9"/>
      <c r="K592" s="9"/>
      <c r="L592" s="9"/>
      <c r="N592" s="10"/>
      <c r="X592" s="1" t="str">
        <f t="shared" si="114"/>
        <v>39高知県</v>
      </c>
    </row>
    <row r="593" spans="1:24" ht="14.25" thickBot="1" x14ac:dyDescent="0.2">
      <c r="A593" s="6">
        <f t="shared" si="113"/>
        <v>39</v>
      </c>
      <c r="B593" s="6"/>
      <c r="D593" s="99" t="s">
        <v>6</v>
      </c>
      <c r="E593" s="100"/>
      <c r="F593" s="101">
        <v>7103.85</v>
      </c>
      <c r="G593" s="102"/>
      <c r="H593" s="102"/>
      <c r="I593" s="103"/>
      <c r="J593" s="11"/>
      <c r="K593" s="11"/>
      <c r="L593" s="11"/>
      <c r="N593" s="12"/>
      <c r="X593" s="1" t="str">
        <f t="shared" si="114"/>
        <v>39高知県</v>
      </c>
    </row>
    <row r="594" spans="1:24" ht="14.25" thickBot="1" x14ac:dyDescent="0.2">
      <c r="A594" s="6">
        <f t="shared" si="113"/>
        <v>39</v>
      </c>
      <c r="B594" s="6"/>
      <c r="C594" s="1" t="s">
        <v>7</v>
      </c>
      <c r="X594" s="1" t="str">
        <f t="shared" si="114"/>
        <v>39高知県</v>
      </c>
    </row>
    <row r="595" spans="1:24" x14ac:dyDescent="0.15">
      <c r="A595" s="6">
        <f t="shared" si="113"/>
        <v>39</v>
      </c>
      <c r="B595" s="6"/>
      <c r="D595" s="14"/>
      <c r="E595" s="15"/>
      <c r="F595" s="104" t="s">
        <v>8</v>
      </c>
      <c r="G595" s="78"/>
      <c r="H595" s="16" t="s">
        <v>9</v>
      </c>
      <c r="I595" s="16" t="s">
        <v>10</v>
      </c>
      <c r="J595" s="16" t="s">
        <v>11</v>
      </c>
      <c r="K595" s="16" t="s">
        <v>12</v>
      </c>
      <c r="L595" s="16" t="s">
        <v>13</v>
      </c>
      <c r="M595" s="77" t="s">
        <v>14</v>
      </c>
      <c r="N595" s="78"/>
      <c r="O595" s="78"/>
      <c r="P595" s="77" t="s">
        <v>15</v>
      </c>
      <c r="Q595" s="78"/>
      <c r="R595" s="79"/>
      <c r="X595" s="1" t="str">
        <f t="shared" si="114"/>
        <v>39高知県</v>
      </c>
    </row>
    <row r="596" spans="1:24" ht="32.25" thickBot="1" x14ac:dyDescent="0.2">
      <c r="A596" s="6">
        <f t="shared" si="113"/>
        <v>39</v>
      </c>
      <c r="B596" s="6"/>
      <c r="D596" s="17"/>
      <c r="E596" s="18"/>
      <c r="F596" s="19" t="s">
        <v>16</v>
      </c>
      <c r="G596" s="20" t="s">
        <v>17</v>
      </c>
      <c r="H596" s="21" t="s">
        <v>18</v>
      </c>
      <c r="I596" s="21" t="s">
        <v>19</v>
      </c>
      <c r="J596" s="21" t="s">
        <v>20</v>
      </c>
      <c r="K596" s="21" t="s">
        <v>21</v>
      </c>
      <c r="L596" s="21" t="s">
        <v>22</v>
      </c>
      <c r="M596" s="22" t="s">
        <v>23</v>
      </c>
      <c r="N596" s="23" t="s">
        <v>24</v>
      </c>
      <c r="O596" s="24" t="s">
        <v>25</v>
      </c>
      <c r="P596" s="25" t="s">
        <v>26</v>
      </c>
      <c r="Q596" s="23" t="s">
        <v>27</v>
      </c>
      <c r="R596" s="26" t="s">
        <v>28</v>
      </c>
      <c r="X596" s="1" t="str">
        <f t="shared" si="114"/>
        <v>39高知県</v>
      </c>
    </row>
    <row r="597" spans="1:24" ht="14.25" thickTop="1" x14ac:dyDescent="0.15">
      <c r="A597" s="6">
        <f t="shared" si="113"/>
        <v>39</v>
      </c>
      <c r="B597" s="6"/>
      <c r="D597" s="27"/>
      <c r="E597" s="28" t="s">
        <v>29</v>
      </c>
      <c r="F597" s="29">
        <f>SUM(F598:F601)</f>
        <v>15085</v>
      </c>
      <c r="G597" s="30">
        <f>IFERROR(F597/Q597,"-")</f>
        <v>1.3406505510131532</v>
      </c>
      <c r="H597" s="31">
        <f t="shared" ref="H597:M597" si="115">SUM(H598:H601)</f>
        <v>15182</v>
      </c>
      <c r="I597" s="31">
        <f t="shared" si="115"/>
        <v>14462</v>
      </c>
      <c r="J597" s="31">
        <f t="shared" si="115"/>
        <v>13393</v>
      </c>
      <c r="K597" s="31">
        <f t="shared" si="115"/>
        <v>12994</v>
      </c>
      <c r="L597" s="31">
        <f t="shared" si="115"/>
        <v>13117</v>
      </c>
      <c r="M597" s="32">
        <f t="shared" si="115"/>
        <v>12681</v>
      </c>
      <c r="N597" s="33">
        <f>IFERROR(M597/F597,"-")</f>
        <v>0.8406363937686443</v>
      </c>
      <c r="O597" s="73">
        <f>M597-F597</f>
        <v>-2404</v>
      </c>
      <c r="P597" s="32">
        <f>SUM(P598:P601)</f>
        <v>12443</v>
      </c>
      <c r="Q597" s="35">
        <f>SUM(Q598:Q601)</f>
        <v>11252</v>
      </c>
      <c r="R597" s="36">
        <f>IFERROR(P597/Q597,"-")</f>
        <v>1.1058478492712407</v>
      </c>
      <c r="X597" s="1" t="str">
        <f t="shared" si="114"/>
        <v>39高知県</v>
      </c>
    </row>
    <row r="598" spans="1:24" x14ac:dyDescent="0.15">
      <c r="A598" s="6">
        <f t="shared" si="113"/>
        <v>39</v>
      </c>
      <c r="B598" s="6"/>
      <c r="D598" s="37"/>
      <c r="E598" s="38" t="s">
        <v>30</v>
      </c>
      <c r="F598" s="39">
        <v>895</v>
      </c>
      <c r="G598" s="40">
        <f>IFERROR(F598/Q598,"-")</f>
        <v>1.0654761904761905</v>
      </c>
      <c r="H598" s="41">
        <v>1052</v>
      </c>
      <c r="I598" s="41">
        <v>1052</v>
      </c>
      <c r="J598" s="41">
        <v>1031</v>
      </c>
      <c r="K598" s="41">
        <v>1031</v>
      </c>
      <c r="L598" s="41">
        <v>1029</v>
      </c>
      <c r="M598" s="42">
        <v>994</v>
      </c>
      <c r="N598" s="43">
        <f>IFERROR(M598/F598,"-")</f>
        <v>1.1106145251396649</v>
      </c>
      <c r="O598" s="74">
        <f>M598-F598</f>
        <v>99</v>
      </c>
      <c r="P598" s="42">
        <v>872</v>
      </c>
      <c r="Q598" s="45">
        <v>840</v>
      </c>
      <c r="R598" s="46">
        <f>IFERROR(P598/Q598,"-")</f>
        <v>1.0380952380952382</v>
      </c>
      <c r="X598" s="1" t="str">
        <f t="shared" si="114"/>
        <v>39高知県</v>
      </c>
    </row>
    <row r="599" spans="1:24" x14ac:dyDescent="0.15">
      <c r="A599" s="6">
        <f t="shared" si="113"/>
        <v>39</v>
      </c>
      <c r="B599" s="6"/>
      <c r="D599" s="37"/>
      <c r="E599" s="47" t="s">
        <v>31</v>
      </c>
      <c r="F599" s="48">
        <v>5558</v>
      </c>
      <c r="G599" s="49">
        <f>IFERROR(F599/Q599,"-")</f>
        <v>1.9433566433566434</v>
      </c>
      <c r="H599" s="50">
        <v>4949</v>
      </c>
      <c r="I599" s="50">
        <v>4829</v>
      </c>
      <c r="J599" s="50">
        <v>4762</v>
      </c>
      <c r="K599" s="50">
        <v>4586</v>
      </c>
      <c r="L599" s="50">
        <v>4522</v>
      </c>
      <c r="M599" s="51">
        <v>4395</v>
      </c>
      <c r="N599" s="52">
        <f>IFERROR(M599/F599,"-")</f>
        <v>0.79075206908960061</v>
      </c>
      <c r="O599" s="75">
        <f>M599-F599</f>
        <v>-1163</v>
      </c>
      <c r="P599" s="51">
        <v>4315</v>
      </c>
      <c r="Q599" s="54">
        <v>2860</v>
      </c>
      <c r="R599" s="55">
        <f>IFERROR(P599/Q599,"-")</f>
        <v>1.5087412587412588</v>
      </c>
      <c r="X599" s="1" t="str">
        <f t="shared" si="114"/>
        <v>39高知県</v>
      </c>
    </row>
    <row r="600" spans="1:24" x14ac:dyDescent="0.15">
      <c r="A600" s="6">
        <f t="shared" si="113"/>
        <v>39</v>
      </c>
      <c r="B600" s="6"/>
      <c r="D600" s="37"/>
      <c r="E600" s="47" t="s">
        <v>32</v>
      </c>
      <c r="F600" s="48">
        <v>1642</v>
      </c>
      <c r="G600" s="49">
        <f>IFERROR(F600/Q600,"-")</f>
        <v>0.49969567863664027</v>
      </c>
      <c r="H600" s="50">
        <v>1880</v>
      </c>
      <c r="I600" s="50">
        <v>1951</v>
      </c>
      <c r="J600" s="50">
        <v>1936</v>
      </c>
      <c r="K600" s="50">
        <v>2035</v>
      </c>
      <c r="L600" s="50">
        <v>1952</v>
      </c>
      <c r="M600" s="51">
        <v>2210</v>
      </c>
      <c r="N600" s="52">
        <f>IFERROR(M600/F600,"-")</f>
        <v>1.345919610231425</v>
      </c>
      <c r="O600" s="75">
        <f>M600-F600</f>
        <v>568</v>
      </c>
      <c r="P600" s="51">
        <v>2191</v>
      </c>
      <c r="Q600" s="54">
        <v>3286</v>
      </c>
      <c r="R600" s="55">
        <f>IFERROR(P600/Q600,"-")</f>
        <v>0.66676810712111989</v>
      </c>
      <c r="X600" s="1" t="str">
        <f t="shared" si="114"/>
        <v>39高知県</v>
      </c>
    </row>
    <row r="601" spans="1:24" ht="14.25" thickBot="1" x14ac:dyDescent="0.2">
      <c r="A601" s="6">
        <f t="shared" si="113"/>
        <v>39</v>
      </c>
      <c r="B601" s="6"/>
      <c r="D601" s="56"/>
      <c r="E601" s="57" t="s">
        <v>33</v>
      </c>
      <c r="F601" s="58">
        <v>6990</v>
      </c>
      <c r="G601" s="59">
        <f>IFERROR(F601/Q601,"-")</f>
        <v>1.6385372714486639</v>
      </c>
      <c r="H601" s="60">
        <v>7301</v>
      </c>
      <c r="I601" s="60">
        <v>6630</v>
      </c>
      <c r="J601" s="60">
        <v>5664</v>
      </c>
      <c r="K601" s="60">
        <v>5342</v>
      </c>
      <c r="L601" s="60">
        <v>5614</v>
      </c>
      <c r="M601" s="61">
        <v>5082</v>
      </c>
      <c r="N601" s="62">
        <f>IFERROR(M601/F601,"-")</f>
        <v>0.72703862660944207</v>
      </c>
      <c r="O601" s="76">
        <f>M601-F601</f>
        <v>-1908</v>
      </c>
      <c r="P601" s="61">
        <v>5065</v>
      </c>
      <c r="Q601" s="64">
        <v>4266</v>
      </c>
      <c r="R601" s="65">
        <f>IFERROR(P601/Q601,"-")</f>
        <v>1.1872948898265354</v>
      </c>
      <c r="X601" s="1" t="str">
        <f t="shared" si="114"/>
        <v>39高知県</v>
      </c>
    </row>
    <row r="602" spans="1:24" s="5" customFormat="1" x14ac:dyDescent="0.15">
      <c r="A602" s="66">
        <f t="shared" si="113"/>
        <v>39</v>
      </c>
      <c r="B602" s="66"/>
      <c r="D602" s="67"/>
      <c r="E602" s="68" t="s">
        <v>34</v>
      </c>
      <c r="F602" s="69">
        <v>0.95360824742268047</v>
      </c>
      <c r="G602" s="70"/>
      <c r="H602" s="69">
        <v>0.96842105263157896</v>
      </c>
      <c r="I602" s="69">
        <v>1</v>
      </c>
      <c r="J602" s="69">
        <v>1</v>
      </c>
      <c r="K602" s="69">
        <v>1</v>
      </c>
      <c r="L602" s="69">
        <v>1</v>
      </c>
      <c r="M602" s="69">
        <v>1</v>
      </c>
      <c r="N602" s="71"/>
      <c r="O602" s="71"/>
      <c r="P602" s="72"/>
      <c r="Q602" s="72"/>
      <c r="R602" s="71"/>
      <c r="X602" s="5" t="str">
        <f t="shared" si="114"/>
        <v>39高知県</v>
      </c>
    </row>
    <row r="603" spans="1:24" x14ac:dyDescent="0.15">
      <c r="A603" s="6">
        <f>A588+1</f>
        <v>40</v>
      </c>
      <c r="B603" s="6"/>
      <c r="C603" s="80">
        <f>A603</f>
        <v>40</v>
      </c>
      <c r="D603" s="80"/>
      <c r="S603" s="1" t="str">
        <f>"（"&amp;F605&amp;"　"&amp;H605&amp;"）"</f>
        <v>（40　福岡県）</v>
      </c>
      <c r="X603" s="1" t="str">
        <f>TEXT(F605,"0?")&amp;H605</f>
        <v>40福岡県</v>
      </c>
    </row>
    <row r="604" spans="1:24" ht="14.25" thickBot="1" x14ac:dyDescent="0.2">
      <c r="A604" s="6">
        <f t="shared" ref="A604:A617" si="116">A589+1</f>
        <v>40</v>
      </c>
      <c r="B604" s="6"/>
      <c r="C604" s="1" t="s">
        <v>2</v>
      </c>
      <c r="X604" s="1" t="str">
        <f>X603</f>
        <v>40福岡県</v>
      </c>
    </row>
    <row r="605" spans="1:24" x14ac:dyDescent="0.15">
      <c r="A605" s="6">
        <f t="shared" si="116"/>
        <v>40</v>
      </c>
      <c r="B605" s="6"/>
      <c r="D605" s="84" t="s">
        <v>3</v>
      </c>
      <c r="E605" s="85"/>
      <c r="F605" s="88">
        <f>A605</f>
        <v>40</v>
      </c>
      <c r="G605" s="89"/>
      <c r="H605" s="89" t="s">
        <v>74</v>
      </c>
      <c r="I605" s="92"/>
      <c r="J605" s="7"/>
      <c r="K605" s="7"/>
      <c r="L605" s="7"/>
      <c r="X605" s="1" t="str">
        <f t="shared" ref="X605:X617" si="117">X604</f>
        <v>40福岡県</v>
      </c>
    </row>
    <row r="606" spans="1:24" x14ac:dyDescent="0.15">
      <c r="A606" s="6">
        <f t="shared" si="116"/>
        <v>40</v>
      </c>
      <c r="B606" s="6"/>
      <c r="D606" s="86"/>
      <c r="E606" s="87"/>
      <c r="F606" s="90"/>
      <c r="G606" s="91"/>
      <c r="H606" s="91"/>
      <c r="I606" s="93"/>
      <c r="J606" s="7"/>
      <c r="K606" s="7"/>
      <c r="L606" s="7"/>
      <c r="X606" s="1" t="str">
        <f t="shared" si="117"/>
        <v>40福岡県</v>
      </c>
    </row>
    <row r="607" spans="1:24" x14ac:dyDescent="0.15">
      <c r="A607" s="6">
        <f t="shared" si="116"/>
        <v>40</v>
      </c>
      <c r="B607" s="6"/>
      <c r="D607" s="94" t="s">
        <v>5</v>
      </c>
      <c r="E607" s="95"/>
      <c r="F607" s="96">
        <v>513.52139999999997</v>
      </c>
      <c r="G607" s="97"/>
      <c r="H607" s="97"/>
      <c r="I607" s="98"/>
      <c r="J607" s="9"/>
      <c r="K607" s="9"/>
      <c r="L607" s="9"/>
      <c r="N607" s="10"/>
      <c r="X607" s="1" t="str">
        <f t="shared" si="117"/>
        <v>40福岡県</v>
      </c>
    </row>
    <row r="608" spans="1:24" ht="14.25" thickBot="1" x14ac:dyDescent="0.2">
      <c r="A608" s="6">
        <f t="shared" si="116"/>
        <v>40</v>
      </c>
      <c r="B608" s="6"/>
      <c r="D608" s="99" t="s">
        <v>6</v>
      </c>
      <c r="E608" s="100"/>
      <c r="F608" s="101">
        <v>4986.5300000000007</v>
      </c>
      <c r="G608" s="102"/>
      <c r="H608" s="102"/>
      <c r="I608" s="103"/>
      <c r="J608" s="11"/>
      <c r="K608" s="11"/>
      <c r="L608" s="11"/>
      <c r="N608" s="12"/>
      <c r="X608" s="1" t="str">
        <f t="shared" si="117"/>
        <v>40福岡県</v>
      </c>
    </row>
    <row r="609" spans="1:24" ht="14.25" thickBot="1" x14ac:dyDescent="0.2">
      <c r="A609" s="6">
        <f t="shared" si="116"/>
        <v>40</v>
      </c>
      <c r="B609" s="6"/>
      <c r="C609" s="1" t="s">
        <v>7</v>
      </c>
      <c r="X609" s="1" t="str">
        <f t="shared" si="117"/>
        <v>40福岡県</v>
      </c>
    </row>
    <row r="610" spans="1:24" x14ac:dyDescent="0.15">
      <c r="A610" s="6">
        <f t="shared" si="116"/>
        <v>40</v>
      </c>
      <c r="B610" s="6"/>
      <c r="D610" s="14"/>
      <c r="E610" s="15"/>
      <c r="F610" s="104" t="s">
        <v>8</v>
      </c>
      <c r="G610" s="78"/>
      <c r="H610" s="16" t="s">
        <v>9</v>
      </c>
      <c r="I610" s="16" t="s">
        <v>10</v>
      </c>
      <c r="J610" s="16" t="s">
        <v>11</v>
      </c>
      <c r="K610" s="16" t="s">
        <v>12</v>
      </c>
      <c r="L610" s="16" t="s">
        <v>13</v>
      </c>
      <c r="M610" s="77" t="s">
        <v>14</v>
      </c>
      <c r="N610" s="78"/>
      <c r="O610" s="78"/>
      <c r="P610" s="77" t="s">
        <v>15</v>
      </c>
      <c r="Q610" s="78"/>
      <c r="R610" s="79"/>
      <c r="X610" s="1" t="str">
        <f t="shared" si="117"/>
        <v>40福岡県</v>
      </c>
    </row>
    <row r="611" spans="1:24" ht="32.25" thickBot="1" x14ac:dyDescent="0.2">
      <c r="A611" s="6">
        <f t="shared" si="116"/>
        <v>40</v>
      </c>
      <c r="B611" s="6"/>
      <c r="D611" s="17"/>
      <c r="E611" s="18"/>
      <c r="F611" s="19" t="s">
        <v>16</v>
      </c>
      <c r="G611" s="20" t="s">
        <v>17</v>
      </c>
      <c r="H611" s="21" t="s">
        <v>18</v>
      </c>
      <c r="I611" s="21" t="s">
        <v>19</v>
      </c>
      <c r="J611" s="21" t="s">
        <v>20</v>
      </c>
      <c r="K611" s="21" t="s">
        <v>21</v>
      </c>
      <c r="L611" s="21" t="s">
        <v>22</v>
      </c>
      <c r="M611" s="22" t="s">
        <v>23</v>
      </c>
      <c r="N611" s="23" t="s">
        <v>24</v>
      </c>
      <c r="O611" s="24" t="s">
        <v>25</v>
      </c>
      <c r="P611" s="25" t="s">
        <v>26</v>
      </c>
      <c r="Q611" s="23" t="s">
        <v>27</v>
      </c>
      <c r="R611" s="26" t="s">
        <v>28</v>
      </c>
      <c r="X611" s="1" t="str">
        <f t="shared" si="117"/>
        <v>40福岡県</v>
      </c>
    </row>
    <row r="612" spans="1:24" ht="14.25" thickTop="1" x14ac:dyDescent="0.15">
      <c r="A612" s="6">
        <f t="shared" si="116"/>
        <v>40</v>
      </c>
      <c r="B612" s="6"/>
      <c r="D612" s="27"/>
      <c r="E612" s="28" t="s">
        <v>29</v>
      </c>
      <c r="F612" s="29">
        <f>SUM(F613:F616)</f>
        <v>68609</v>
      </c>
      <c r="G612" s="30">
        <f>IFERROR(F612/Q612,"-")</f>
        <v>1.0493400425186976</v>
      </c>
      <c r="H612" s="31">
        <f t="shared" ref="H612:M612" si="118">SUM(H613:H616)</f>
        <v>68979</v>
      </c>
      <c r="I612" s="31">
        <f t="shared" si="118"/>
        <v>67028</v>
      </c>
      <c r="J612" s="31">
        <f t="shared" si="118"/>
        <v>64439</v>
      </c>
      <c r="K612" s="31">
        <f t="shared" si="118"/>
        <v>65445</v>
      </c>
      <c r="L612" s="31">
        <f t="shared" si="118"/>
        <v>64804</v>
      </c>
      <c r="M612" s="32">
        <f t="shared" si="118"/>
        <v>65037</v>
      </c>
      <c r="N612" s="33">
        <f>IFERROR(M612/F612,"-")</f>
        <v>0.94793685959567986</v>
      </c>
      <c r="O612" s="73">
        <f>M612-F612</f>
        <v>-3572</v>
      </c>
      <c r="P612" s="32">
        <f>SUM(P613:P616)</f>
        <v>65284</v>
      </c>
      <c r="Q612" s="35">
        <f>SUM(Q613:Q616)</f>
        <v>65383</v>
      </c>
      <c r="R612" s="36">
        <f>IFERROR(P612/Q612,"-")</f>
        <v>0.99848584494440451</v>
      </c>
      <c r="X612" s="1" t="str">
        <f t="shared" si="117"/>
        <v>40福岡県</v>
      </c>
    </row>
    <row r="613" spans="1:24" x14ac:dyDescent="0.15">
      <c r="A613" s="6">
        <f t="shared" si="116"/>
        <v>40</v>
      </c>
      <c r="B613" s="6"/>
      <c r="D613" s="37"/>
      <c r="E613" s="38" t="s">
        <v>30</v>
      </c>
      <c r="F613" s="39">
        <v>8130</v>
      </c>
      <c r="G613" s="40">
        <f>IFERROR(F613/Q613,"-")</f>
        <v>1.1111111111111112</v>
      </c>
      <c r="H613" s="41">
        <v>7840</v>
      </c>
      <c r="I613" s="41">
        <v>7788</v>
      </c>
      <c r="J613" s="41">
        <v>7647</v>
      </c>
      <c r="K613" s="41">
        <v>7823</v>
      </c>
      <c r="L613" s="41">
        <v>7679</v>
      </c>
      <c r="M613" s="42">
        <v>7679</v>
      </c>
      <c r="N613" s="43">
        <f>IFERROR(M613/F613,"-")</f>
        <v>0.94452644526445262</v>
      </c>
      <c r="O613" s="74">
        <f>M613-F613</f>
        <v>-451</v>
      </c>
      <c r="P613" s="42">
        <v>7528</v>
      </c>
      <c r="Q613" s="45">
        <v>7317</v>
      </c>
      <c r="R613" s="46">
        <f>IFERROR(P613/Q613,"-")</f>
        <v>1.0288369550362171</v>
      </c>
      <c r="X613" s="1" t="str">
        <f t="shared" si="117"/>
        <v>40福岡県</v>
      </c>
    </row>
    <row r="614" spans="1:24" x14ac:dyDescent="0.15">
      <c r="A614" s="6">
        <f t="shared" si="116"/>
        <v>40</v>
      </c>
      <c r="B614" s="6"/>
      <c r="D614" s="37"/>
      <c r="E614" s="47" t="s">
        <v>31</v>
      </c>
      <c r="F614" s="48">
        <v>28324</v>
      </c>
      <c r="G614" s="49">
        <f>IFERROR(F614/Q614,"-")</f>
        <v>1.3288918082011822</v>
      </c>
      <c r="H614" s="50">
        <v>27201</v>
      </c>
      <c r="I614" s="50">
        <v>26482</v>
      </c>
      <c r="J614" s="50">
        <v>25827</v>
      </c>
      <c r="K614" s="50">
        <v>26007</v>
      </c>
      <c r="L614" s="50">
        <v>25877</v>
      </c>
      <c r="M614" s="51">
        <v>26017</v>
      </c>
      <c r="N614" s="52">
        <f>IFERROR(M614/F614,"-")</f>
        <v>0.91854963988137273</v>
      </c>
      <c r="O614" s="75">
        <f>M614-F614</f>
        <v>-2307</v>
      </c>
      <c r="P614" s="51">
        <v>25739</v>
      </c>
      <c r="Q614" s="54">
        <v>21314</v>
      </c>
      <c r="R614" s="55">
        <f>IFERROR(P614/Q614,"-")</f>
        <v>1.2076100215820587</v>
      </c>
      <c r="X614" s="1" t="str">
        <f t="shared" si="117"/>
        <v>40福岡県</v>
      </c>
    </row>
    <row r="615" spans="1:24" x14ac:dyDescent="0.15">
      <c r="A615" s="6">
        <f t="shared" si="116"/>
        <v>40</v>
      </c>
      <c r="B615" s="6"/>
      <c r="D615" s="37"/>
      <c r="E615" s="47" t="s">
        <v>32</v>
      </c>
      <c r="F615" s="48">
        <v>8945</v>
      </c>
      <c r="G615" s="49">
        <f>IFERROR(F615/Q615,"-")</f>
        <v>0.42347204469062161</v>
      </c>
      <c r="H615" s="50">
        <v>11393</v>
      </c>
      <c r="I615" s="50">
        <v>12070</v>
      </c>
      <c r="J615" s="50">
        <v>11583</v>
      </c>
      <c r="K615" s="50">
        <v>12030</v>
      </c>
      <c r="L615" s="50">
        <v>12279</v>
      </c>
      <c r="M615" s="51">
        <v>12285</v>
      </c>
      <c r="N615" s="52">
        <f>IFERROR(M615/F615,"-")</f>
        <v>1.3733929569591952</v>
      </c>
      <c r="O615" s="75">
        <f>M615-F615</f>
        <v>3340</v>
      </c>
      <c r="P615" s="51">
        <v>13182</v>
      </c>
      <c r="Q615" s="54">
        <v>21123</v>
      </c>
      <c r="R615" s="55">
        <f>IFERROR(P615/Q615,"-")</f>
        <v>0.62405908251668796</v>
      </c>
      <c r="X615" s="1" t="str">
        <f t="shared" si="117"/>
        <v>40福岡県</v>
      </c>
    </row>
    <row r="616" spans="1:24" ht="14.25" thickBot="1" x14ac:dyDescent="0.2">
      <c r="A616" s="6">
        <f t="shared" si="116"/>
        <v>40</v>
      </c>
      <c r="B616" s="6"/>
      <c r="D616" s="56"/>
      <c r="E616" s="57" t="s">
        <v>33</v>
      </c>
      <c r="F616" s="58">
        <v>23210</v>
      </c>
      <c r="G616" s="59">
        <f>IFERROR(F616/Q616,"-")</f>
        <v>1.4850598246848807</v>
      </c>
      <c r="H616" s="60">
        <v>22545</v>
      </c>
      <c r="I616" s="60">
        <v>20688</v>
      </c>
      <c r="J616" s="60">
        <v>19382</v>
      </c>
      <c r="K616" s="60">
        <v>19585</v>
      </c>
      <c r="L616" s="60">
        <v>18969</v>
      </c>
      <c r="M616" s="61">
        <v>19056</v>
      </c>
      <c r="N616" s="62">
        <f>IFERROR(M616/F616,"-")</f>
        <v>0.82102542007755275</v>
      </c>
      <c r="O616" s="76">
        <f>M616-F616</f>
        <v>-4154</v>
      </c>
      <c r="P616" s="61">
        <v>18835</v>
      </c>
      <c r="Q616" s="64">
        <v>15629</v>
      </c>
      <c r="R616" s="65">
        <f>IFERROR(P616/Q616,"-")</f>
        <v>1.2051314863394971</v>
      </c>
      <c r="X616" s="1" t="str">
        <f t="shared" si="117"/>
        <v>40福岡県</v>
      </c>
    </row>
    <row r="617" spans="1:24" s="5" customFormat="1" x14ac:dyDescent="0.15">
      <c r="A617" s="66">
        <f t="shared" si="116"/>
        <v>40</v>
      </c>
      <c r="B617" s="66"/>
      <c r="D617" s="67"/>
      <c r="E617" s="68" t="s">
        <v>34</v>
      </c>
      <c r="F617" s="69">
        <v>0.96379126730564435</v>
      </c>
      <c r="G617" s="70"/>
      <c r="H617" s="69">
        <v>0.94685466377440342</v>
      </c>
      <c r="I617" s="69">
        <v>0.97499999999999998</v>
      </c>
      <c r="J617" s="69">
        <v>0.92083818393480787</v>
      </c>
      <c r="K617" s="69">
        <v>0.95957193816884656</v>
      </c>
      <c r="L617" s="69">
        <v>0.95945945945945943</v>
      </c>
      <c r="M617" s="69">
        <v>1</v>
      </c>
      <c r="N617" s="71"/>
      <c r="O617" s="71"/>
      <c r="P617" s="72"/>
      <c r="Q617" s="72"/>
      <c r="R617" s="71"/>
      <c r="X617" s="5" t="str">
        <f t="shared" si="117"/>
        <v>40福岡県</v>
      </c>
    </row>
    <row r="618" spans="1:24" x14ac:dyDescent="0.15">
      <c r="A618" s="6">
        <f>A603+1</f>
        <v>41</v>
      </c>
      <c r="B618" s="6"/>
      <c r="C618" s="80">
        <f>A618</f>
        <v>41</v>
      </c>
      <c r="D618" s="80"/>
      <c r="S618" s="1" t="str">
        <f>"（"&amp;F620&amp;"　"&amp;H620&amp;"）"</f>
        <v>（41　佐賀県）</v>
      </c>
      <c r="X618" s="1" t="str">
        <f>TEXT(F620,"0?")&amp;H620</f>
        <v>41佐賀県</v>
      </c>
    </row>
    <row r="619" spans="1:24" ht="14.25" thickBot="1" x14ac:dyDescent="0.2">
      <c r="A619" s="6">
        <f t="shared" ref="A619:A632" si="119">A604+1</f>
        <v>41</v>
      </c>
      <c r="B619" s="6"/>
      <c r="C619" s="1" t="s">
        <v>2</v>
      </c>
      <c r="X619" s="1" t="str">
        <f>X618</f>
        <v>41佐賀県</v>
      </c>
    </row>
    <row r="620" spans="1:24" x14ac:dyDescent="0.15">
      <c r="A620" s="6">
        <f t="shared" si="119"/>
        <v>41</v>
      </c>
      <c r="B620" s="6"/>
      <c r="D620" s="84" t="s">
        <v>3</v>
      </c>
      <c r="E620" s="85"/>
      <c r="F620" s="88">
        <f>A620</f>
        <v>41</v>
      </c>
      <c r="G620" s="89"/>
      <c r="H620" s="89" t="s">
        <v>75</v>
      </c>
      <c r="I620" s="92"/>
      <c r="J620" s="7"/>
      <c r="K620" s="7"/>
      <c r="L620" s="7"/>
      <c r="X620" s="1" t="str">
        <f t="shared" ref="X620:X632" si="120">X619</f>
        <v>41佐賀県</v>
      </c>
    </row>
    <row r="621" spans="1:24" x14ac:dyDescent="0.15">
      <c r="A621" s="6">
        <f t="shared" si="119"/>
        <v>41</v>
      </c>
      <c r="B621" s="6"/>
      <c r="D621" s="86"/>
      <c r="E621" s="87"/>
      <c r="F621" s="90"/>
      <c r="G621" s="91"/>
      <c r="H621" s="91"/>
      <c r="I621" s="93"/>
      <c r="J621" s="7"/>
      <c r="K621" s="7"/>
      <c r="L621" s="7"/>
      <c r="X621" s="1" t="str">
        <f t="shared" si="120"/>
        <v>41佐賀県</v>
      </c>
    </row>
    <row r="622" spans="1:24" x14ac:dyDescent="0.15">
      <c r="A622" s="6">
        <f t="shared" si="119"/>
        <v>41</v>
      </c>
      <c r="B622" s="6"/>
      <c r="D622" s="94" t="s">
        <v>5</v>
      </c>
      <c r="E622" s="95"/>
      <c r="F622" s="96">
        <v>81.144199999999998</v>
      </c>
      <c r="G622" s="97"/>
      <c r="H622" s="97"/>
      <c r="I622" s="98"/>
      <c r="J622" s="9"/>
      <c r="K622" s="9"/>
      <c r="L622" s="9"/>
      <c r="N622" s="10"/>
      <c r="X622" s="1" t="str">
        <f t="shared" si="120"/>
        <v>41佐賀県</v>
      </c>
    </row>
    <row r="623" spans="1:24" ht="14.25" thickBot="1" x14ac:dyDescent="0.2">
      <c r="A623" s="6">
        <f t="shared" si="119"/>
        <v>41</v>
      </c>
      <c r="B623" s="6"/>
      <c r="D623" s="99" t="s">
        <v>6</v>
      </c>
      <c r="E623" s="100"/>
      <c r="F623" s="101">
        <v>2440.71</v>
      </c>
      <c r="G623" s="102"/>
      <c r="H623" s="102"/>
      <c r="I623" s="103"/>
      <c r="J623" s="11"/>
      <c r="K623" s="11"/>
      <c r="L623" s="11"/>
      <c r="N623" s="12"/>
      <c r="X623" s="1" t="str">
        <f t="shared" si="120"/>
        <v>41佐賀県</v>
      </c>
    </row>
    <row r="624" spans="1:24" ht="14.25" thickBot="1" x14ac:dyDescent="0.2">
      <c r="A624" s="6">
        <f t="shared" si="119"/>
        <v>41</v>
      </c>
      <c r="B624" s="6"/>
      <c r="C624" s="1" t="s">
        <v>7</v>
      </c>
      <c r="X624" s="1" t="str">
        <f t="shared" si="120"/>
        <v>41佐賀県</v>
      </c>
    </row>
    <row r="625" spans="1:24" x14ac:dyDescent="0.15">
      <c r="A625" s="6">
        <f t="shared" si="119"/>
        <v>41</v>
      </c>
      <c r="B625" s="6"/>
      <c r="D625" s="14"/>
      <c r="E625" s="15"/>
      <c r="F625" s="104" t="s">
        <v>8</v>
      </c>
      <c r="G625" s="78"/>
      <c r="H625" s="16" t="s">
        <v>9</v>
      </c>
      <c r="I625" s="16" t="s">
        <v>10</v>
      </c>
      <c r="J625" s="16" t="s">
        <v>11</v>
      </c>
      <c r="K625" s="16" t="s">
        <v>12</v>
      </c>
      <c r="L625" s="16" t="s">
        <v>13</v>
      </c>
      <c r="M625" s="77" t="s">
        <v>14</v>
      </c>
      <c r="N625" s="78"/>
      <c r="O625" s="78"/>
      <c r="P625" s="77" t="s">
        <v>15</v>
      </c>
      <c r="Q625" s="78"/>
      <c r="R625" s="79"/>
      <c r="X625" s="1" t="str">
        <f t="shared" si="120"/>
        <v>41佐賀県</v>
      </c>
    </row>
    <row r="626" spans="1:24" ht="32.25" thickBot="1" x14ac:dyDescent="0.2">
      <c r="A626" s="6">
        <f t="shared" si="119"/>
        <v>41</v>
      </c>
      <c r="B626" s="6"/>
      <c r="D626" s="17"/>
      <c r="E626" s="18"/>
      <c r="F626" s="19" t="s">
        <v>16</v>
      </c>
      <c r="G626" s="20" t="s">
        <v>17</v>
      </c>
      <c r="H626" s="21" t="s">
        <v>18</v>
      </c>
      <c r="I626" s="21" t="s">
        <v>19</v>
      </c>
      <c r="J626" s="21" t="s">
        <v>20</v>
      </c>
      <c r="K626" s="21" t="s">
        <v>21</v>
      </c>
      <c r="L626" s="21" t="s">
        <v>22</v>
      </c>
      <c r="M626" s="22" t="s">
        <v>23</v>
      </c>
      <c r="N626" s="23" t="s">
        <v>24</v>
      </c>
      <c r="O626" s="24" t="s">
        <v>25</v>
      </c>
      <c r="P626" s="25" t="s">
        <v>26</v>
      </c>
      <c r="Q626" s="23" t="s">
        <v>27</v>
      </c>
      <c r="R626" s="26" t="s">
        <v>28</v>
      </c>
      <c r="X626" s="1" t="str">
        <f t="shared" si="120"/>
        <v>41佐賀県</v>
      </c>
    </row>
    <row r="627" spans="1:24" ht="14.25" thickTop="1" x14ac:dyDescent="0.15">
      <c r="A627" s="6">
        <f t="shared" si="119"/>
        <v>41</v>
      </c>
      <c r="B627" s="6"/>
      <c r="D627" s="27"/>
      <c r="E627" s="28" t="s">
        <v>29</v>
      </c>
      <c r="F627" s="29">
        <f>SUM(F628:F631)</f>
        <v>11911</v>
      </c>
      <c r="G627" s="30">
        <f>IFERROR(F627/Q627,"-")</f>
        <v>1.3120731438642872</v>
      </c>
      <c r="H627" s="31">
        <f t="shared" ref="H627:M627" si="121">SUM(H628:H631)</f>
        <v>11794</v>
      </c>
      <c r="I627" s="31">
        <f t="shared" si="121"/>
        <v>11648</v>
      </c>
      <c r="J627" s="31">
        <f t="shared" si="121"/>
        <v>11715</v>
      </c>
      <c r="K627" s="31">
        <f t="shared" si="121"/>
        <v>10855</v>
      </c>
      <c r="L627" s="31">
        <f t="shared" si="121"/>
        <v>11608</v>
      </c>
      <c r="M627" s="32">
        <f t="shared" si="121"/>
        <v>11072</v>
      </c>
      <c r="N627" s="33">
        <f>IFERROR(M627/F627,"-")</f>
        <v>0.92956091008311648</v>
      </c>
      <c r="O627" s="73">
        <f>M627-F627</f>
        <v>-839</v>
      </c>
      <c r="P627" s="32">
        <f>SUM(P628:P631)</f>
        <v>11024</v>
      </c>
      <c r="Q627" s="35">
        <f>SUM(Q628:Q631)</f>
        <v>9078</v>
      </c>
      <c r="R627" s="36">
        <f>IFERROR(P627/Q627,"-")</f>
        <v>1.214364397444371</v>
      </c>
      <c r="X627" s="1" t="str">
        <f t="shared" si="120"/>
        <v>41佐賀県</v>
      </c>
    </row>
    <row r="628" spans="1:24" x14ac:dyDescent="0.15">
      <c r="A628" s="6">
        <f t="shared" si="119"/>
        <v>41</v>
      </c>
      <c r="B628" s="6"/>
      <c r="D628" s="37"/>
      <c r="E628" s="38" t="s">
        <v>30</v>
      </c>
      <c r="F628" s="39">
        <v>558</v>
      </c>
      <c r="G628" s="40">
        <f>IFERROR(F628/Q628,"-")</f>
        <v>0.80057388809182206</v>
      </c>
      <c r="H628" s="41">
        <v>182</v>
      </c>
      <c r="I628" s="41">
        <v>240</v>
      </c>
      <c r="J628" s="41">
        <v>231</v>
      </c>
      <c r="K628" s="41">
        <v>239</v>
      </c>
      <c r="L628" s="41">
        <v>255</v>
      </c>
      <c r="M628" s="42">
        <v>255</v>
      </c>
      <c r="N628" s="43">
        <f>IFERROR(M628/F628,"-")</f>
        <v>0.45698924731182794</v>
      </c>
      <c r="O628" s="74">
        <f>M628-F628</f>
        <v>-303</v>
      </c>
      <c r="P628" s="42">
        <v>251</v>
      </c>
      <c r="Q628" s="45">
        <v>697</v>
      </c>
      <c r="R628" s="46">
        <f>IFERROR(P628/Q628,"-")</f>
        <v>0.36011477761836441</v>
      </c>
      <c r="X628" s="1" t="str">
        <f t="shared" si="120"/>
        <v>41佐賀県</v>
      </c>
    </row>
    <row r="629" spans="1:24" x14ac:dyDescent="0.15">
      <c r="A629" s="6">
        <f t="shared" si="119"/>
        <v>41</v>
      </c>
      <c r="B629" s="6"/>
      <c r="D629" s="37"/>
      <c r="E629" s="47" t="s">
        <v>31</v>
      </c>
      <c r="F629" s="48">
        <v>5411</v>
      </c>
      <c r="G629" s="49">
        <f>IFERROR(F629/Q629,"-")</f>
        <v>2.0511751326762697</v>
      </c>
      <c r="H629" s="50">
        <v>5550</v>
      </c>
      <c r="I629" s="50">
        <v>5196</v>
      </c>
      <c r="J629" s="50">
        <v>5253</v>
      </c>
      <c r="K629" s="50">
        <v>5045</v>
      </c>
      <c r="L629" s="50">
        <v>5088</v>
      </c>
      <c r="M629" s="51">
        <v>4971</v>
      </c>
      <c r="N629" s="52">
        <f>IFERROR(M629/F629,"-")</f>
        <v>0.91868416189244129</v>
      </c>
      <c r="O629" s="75">
        <f>M629-F629</f>
        <v>-440</v>
      </c>
      <c r="P629" s="51">
        <v>4839</v>
      </c>
      <c r="Q629" s="54">
        <v>2638</v>
      </c>
      <c r="R629" s="55">
        <f>IFERROR(P629/Q629,"-")</f>
        <v>1.8343442001516301</v>
      </c>
      <c r="X629" s="1" t="str">
        <f t="shared" si="120"/>
        <v>41佐賀県</v>
      </c>
    </row>
    <row r="630" spans="1:24" x14ac:dyDescent="0.15">
      <c r="A630" s="6">
        <f t="shared" si="119"/>
        <v>41</v>
      </c>
      <c r="B630" s="6"/>
      <c r="D630" s="37"/>
      <c r="E630" s="47" t="s">
        <v>32</v>
      </c>
      <c r="F630" s="48">
        <v>1536</v>
      </c>
      <c r="G630" s="49">
        <f>IFERROR(F630/Q630,"-")</f>
        <v>0.49564375605033884</v>
      </c>
      <c r="H630" s="50">
        <v>1917</v>
      </c>
      <c r="I630" s="50">
        <v>1937</v>
      </c>
      <c r="J630" s="50">
        <v>2171</v>
      </c>
      <c r="K630" s="50">
        <v>2161</v>
      </c>
      <c r="L630" s="50">
        <v>2498</v>
      </c>
      <c r="M630" s="51">
        <v>2407</v>
      </c>
      <c r="N630" s="52">
        <f>IFERROR(M630/F630,"-")</f>
        <v>1.5670572916666667</v>
      </c>
      <c r="O630" s="75">
        <f>M630-F630</f>
        <v>871</v>
      </c>
      <c r="P630" s="51">
        <v>2466</v>
      </c>
      <c r="Q630" s="54">
        <v>3099</v>
      </c>
      <c r="R630" s="55">
        <f>IFERROR(P630/Q630,"-")</f>
        <v>0.79574056147144245</v>
      </c>
      <c r="X630" s="1" t="str">
        <f t="shared" si="120"/>
        <v>41佐賀県</v>
      </c>
    </row>
    <row r="631" spans="1:24" ht="14.25" thickBot="1" x14ac:dyDescent="0.2">
      <c r="A631" s="6">
        <f t="shared" si="119"/>
        <v>41</v>
      </c>
      <c r="B631" s="6"/>
      <c r="D631" s="56"/>
      <c r="E631" s="57" t="s">
        <v>33</v>
      </c>
      <c r="F631" s="58">
        <v>4406</v>
      </c>
      <c r="G631" s="59">
        <f>IFERROR(F631/Q631,"-")</f>
        <v>1.6664145234493193</v>
      </c>
      <c r="H631" s="60">
        <v>4145</v>
      </c>
      <c r="I631" s="60">
        <v>4275</v>
      </c>
      <c r="J631" s="60">
        <v>4060</v>
      </c>
      <c r="K631" s="60">
        <v>3410</v>
      </c>
      <c r="L631" s="60">
        <v>3767</v>
      </c>
      <c r="M631" s="61">
        <v>3439</v>
      </c>
      <c r="N631" s="62">
        <f>IFERROR(M631/F631,"-")</f>
        <v>0.78052655469813892</v>
      </c>
      <c r="O631" s="76">
        <f>M631-F631</f>
        <v>-967</v>
      </c>
      <c r="P631" s="61">
        <v>3468</v>
      </c>
      <c r="Q631" s="64">
        <v>2644</v>
      </c>
      <c r="R631" s="65">
        <f>IFERROR(P631/Q631,"-")</f>
        <v>1.3116490166414523</v>
      </c>
      <c r="X631" s="1" t="str">
        <f t="shared" si="120"/>
        <v>41佐賀県</v>
      </c>
    </row>
    <row r="632" spans="1:24" s="5" customFormat="1" x14ac:dyDescent="0.15">
      <c r="A632" s="66">
        <f t="shared" si="119"/>
        <v>41</v>
      </c>
      <c r="B632" s="66"/>
      <c r="D632" s="67"/>
      <c r="E632" s="68" t="s">
        <v>34</v>
      </c>
      <c r="F632" s="69">
        <v>0.91902834008097167</v>
      </c>
      <c r="G632" s="70"/>
      <c r="H632" s="69">
        <v>0.950207468879668</v>
      </c>
      <c r="I632" s="69">
        <v>0.95670995670995673</v>
      </c>
      <c r="J632" s="69">
        <v>0.95175438596491224</v>
      </c>
      <c r="K632" s="69">
        <v>0.93119266055045868</v>
      </c>
      <c r="L632" s="69">
        <v>0.96713615023474175</v>
      </c>
      <c r="M632" s="69">
        <v>1</v>
      </c>
      <c r="N632" s="71"/>
      <c r="O632" s="71"/>
      <c r="P632" s="72"/>
      <c r="Q632" s="72"/>
      <c r="R632" s="71"/>
      <c r="X632" s="5" t="str">
        <f t="shared" si="120"/>
        <v>41佐賀県</v>
      </c>
    </row>
    <row r="633" spans="1:24" x14ac:dyDescent="0.15">
      <c r="A633" s="6">
        <f>A618+1</f>
        <v>42</v>
      </c>
      <c r="B633" s="6"/>
      <c r="C633" s="80">
        <f>A633</f>
        <v>42</v>
      </c>
      <c r="D633" s="80"/>
      <c r="S633" s="1" t="str">
        <f>"（"&amp;F635&amp;"　"&amp;H635&amp;"）"</f>
        <v>（42　長崎県）</v>
      </c>
      <c r="X633" s="1" t="str">
        <f>TEXT(F635,"0?")&amp;H635</f>
        <v>42長崎県</v>
      </c>
    </row>
    <row r="634" spans="1:24" ht="14.25" thickBot="1" x14ac:dyDescent="0.2">
      <c r="A634" s="6">
        <f t="shared" ref="A634:A647" si="122">A619+1</f>
        <v>42</v>
      </c>
      <c r="B634" s="6"/>
      <c r="C634" s="1" t="s">
        <v>2</v>
      </c>
      <c r="X634" s="1" t="str">
        <f>X633</f>
        <v>42長崎県</v>
      </c>
    </row>
    <row r="635" spans="1:24" x14ac:dyDescent="0.15">
      <c r="A635" s="6">
        <f t="shared" si="122"/>
        <v>42</v>
      </c>
      <c r="B635" s="6"/>
      <c r="D635" s="84" t="s">
        <v>3</v>
      </c>
      <c r="E635" s="85"/>
      <c r="F635" s="88">
        <f>A635</f>
        <v>42</v>
      </c>
      <c r="G635" s="89"/>
      <c r="H635" s="89" t="s">
        <v>76</v>
      </c>
      <c r="I635" s="92"/>
      <c r="J635" s="7"/>
      <c r="K635" s="7"/>
      <c r="L635" s="7"/>
      <c r="X635" s="1" t="str">
        <f t="shared" ref="X635:X647" si="123">X634</f>
        <v>42長崎県</v>
      </c>
    </row>
    <row r="636" spans="1:24" x14ac:dyDescent="0.15">
      <c r="A636" s="6">
        <f t="shared" si="122"/>
        <v>42</v>
      </c>
      <c r="B636" s="6"/>
      <c r="D636" s="86"/>
      <c r="E636" s="87"/>
      <c r="F636" s="90"/>
      <c r="G636" s="91"/>
      <c r="H636" s="91"/>
      <c r="I636" s="93"/>
      <c r="J636" s="7"/>
      <c r="K636" s="7"/>
      <c r="L636" s="7"/>
      <c r="X636" s="1" t="str">
        <f t="shared" si="123"/>
        <v>42長崎県</v>
      </c>
    </row>
    <row r="637" spans="1:24" x14ac:dyDescent="0.15">
      <c r="A637" s="6">
        <f t="shared" si="122"/>
        <v>42</v>
      </c>
      <c r="B637" s="6"/>
      <c r="D637" s="94" t="s">
        <v>5</v>
      </c>
      <c r="E637" s="95"/>
      <c r="F637" s="96">
        <v>131.23169999999999</v>
      </c>
      <c r="G637" s="97"/>
      <c r="H637" s="97"/>
      <c r="I637" s="98"/>
      <c r="J637" s="9"/>
      <c r="K637" s="9"/>
      <c r="L637" s="9"/>
      <c r="N637" s="10"/>
      <c r="X637" s="1" t="str">
        <f t="shared" si="123"/>
        <v>42長崎県</v>
      </c>
    </row>
    <row r="638" spans="1:24" ht="14.25" thickBot="1" x14ac:dyDescent="0.2">
      <c r="A638" s="6">
        <f t="shared" si="122"/>
        <v>42</v>
      </c>
      <c r="B638" s="6"/>
      <c r="D638" s="99" t="s">
        <v>6</v>
      </c>
      <c r="E638" s="100"/>
      <c r="F638" s="101">
        <v>4130.8900000000003</v>
      </c>
      <c r="G638" s="102"/>
      <c r="H638" s="102"/>
      <c r="I638" s="103"/>
      <c r="J638" s="11"/>
      <c r="K638" s="11"/>
      <c r="L638" s="11"/>
      <c r="N638" s="12"/>
      <c r="X638" s="1" t="str">
        <f t="shared" si="123"/>
        <v>42長崎県</v>
      </c>
    </row>
    <row r="639" spans="1:24" ht="14.25" thickBot="1" x14ac:dyDescent="0.2">
      <c r="A639" s="6">
        <f t="shared" si="122"/>
        <v>42</v>
      </c>
      <c r="B639" s="6"/>
      <c r="C639" s="1" t="s">
        <v>7</v>
      </c>
      <c r="X639" s="1" t="str">
        <f t="shared" si="123"/>
        <v>42長崎県</v>
      </c>
    </row>
    <row r="640" spans="1:24" x14ac:dyDescent="0.15">
      <c r="A640" s="6">
        <f t="shared" si="122"/>
        <v>42</v>
      </c>
      <c r="B640" s="6"/>
      <c r="D640" s="14"/>
      <c r="E640" s="15"/>
      <c r="F640" s="104" t="s">
        <v>8</v>
      </c>
      <c r="G640" s="78"/>
      <c r="H640" s="16" t="s">
        <v>9</v>
      </c>
      <c r="I640" s="16" t="s">
        <v>10</v>
      </c>
      <c r="J640" s="16" t="s">
        <v>11</v>
      </c>
      <c r="K640" s="16" t="s">
        <v>12</v>
      </c>
      <c r="L640" s="16" t="s">
        <v>13</v>
      </c>
      <c r="M640" s="77" t="s">
        <v>14</v>
      </c>
      <c r="N640" s="78"/>
      <c r="O640" s="78"/>
      <c r="P640" s="77" t="s">
        <v>15</v>
      </c>
      <c r="Q640" s="78"/>
      <c r="R640" s="79"/>
      <c r="X640" s="1" t="str">
        <f t="shared" si="123"/>
        <v>42長崎県</v>
      </c>
    </row>
    <row r="641" spans="1:24" ht="32.25" thickBot="1" x14ac:dyDescent="0.2">
      <c r="A641" s="6">
        <f t="shared" si="122"/>
        <v>42</v>
      </c>
      <c r="B641" s="6"/>
      <c r="D641" s="17"/>
      <c r="E641" s="18"/>
      <c r="F641" s="19" t="s">
        <v>16</v>
      </c>
      <c r="G641" s="20" t="s">
        <v>17</v>
      </c>
      <c r="H641" s="21" t="s">
        <v>18</v>
      </c>
      <c r="I641" s="21" t="s">
        <v>19</v>
      </c>
      <c r="J641" s="21" t="s">
        <v>20</v>
      </c>
      <c r="K641" s="21" t="s">
        <v>21</v>
      </c>
      <c r="L641" s="21" t="s">
        <v>22</v>
      </c>
      <c r="M641" s="22" t="s">
        <v>23</v>
      </c>
      <c r="N641" s="23" t="s">
        <v>24</v>
      </c>
      <c r="O641" s="24" t="s">
        <v>25</v>
      </c>
      <c r="P641" s="25" t="s">
        <v>26</v>
      </c>
      <c r="Q641" s="23" t="s">
        <v>27</v>
      </c>
      <c r="R641" s="26" t="s">
        <v>28</v>
      </c>
      <c r="X641" s="1" t="str">
        <f t="shared" si="123"/>
        <v>42長崎県</v>
      </c>
    </row>
    <row r="642" spans="1:24" ht="14.25" thickTop="1" x14ac:dyDescent="0.15">
      <c r="A642" s="6">
        <f t="shared" si="122"/>
        <v>42</v>
      </c>
      <c r="B642" s="6"/>
      <c r="D642" s="27"/>
      <c r="E642" s="28" t="s">
        <v>29</v>
      </c>
      <c r="F642" s="29">
        <f>SUM(F643:F646)</f>
        <v>21164</v>
      </c>
      <c r="G642" s="30">
        <f>IFERROR(F642/Q642,"-")</f>
        <v>1.2551298778318112</v>
      </c>
      <c r="H642" s="31">
        <f t="shared" ref="H642:M642" si="124">SUM(H643:H646)</f>
        <v>20774</v>
      </c>
      <c r="I642" s="31">
        <f t="shared" si="124"/>
        <v>20514</v>
      </c>
      <c r="J642" s="31">
        <f t="shared" si="124"/>
        <v>20086</v>
      </c>
      <c r="K642" s="31">
        <f t="shared" si="124"/>
        <v>19666</v>
      </c>
      <c r="L642" s="31">
        <f t="shared" si="124"/>
        <v>19208</v>
      </c>
      <c r="M642" s="32">
        <f t="shared" si="124"/>
        <v>19006</v>
      </c>
      <c r="N642" s="33">
        <f>IFERROR(M642/F642,"-")</f>
        <v>0.898034398034398</v>
      </c>
      <c r="O642" s="73">
        <f>M642-F642</f>
        <v>-2158</v>
      </c>
      <c r="P642" s="32">
        <f>SUM(P643:P646)</f>
        <v>19185</v>
      </c>
      <c r="Q642" s="35">
        <f>SUM(Q643:Q646)</f>
        <v>16862</v>
      </c>
      <c r="R642" s="36">
        <f>IFERROR(P642/Q642,"-")</f>
        <v>1.1377653896334954</v>
      </c>
      <c r="X642" s="1" t="str">
        <f t="shared" si="123"/>
        <v>42長崎県</v>
      </c>
    </row>
    <row r="643" spans="1:24" x14ac:dyDescent="0.15">
      <c r="A643" s="6">
        <f t="shared" si="122"/>
        <v>42</v>
      </c>
      <c r="B643" s="6"/>
      <c r="D643" s="37"/>
      <c r="E643" s="38" t="s">
        <v>30</v>
      </c>
      <c r="F643" s="39">
        <v>1653</v>
      </c>
      <c r="G643" s="40">
        <f>IFERROR(F643/Q643,"-")</f>
        <v>1.1345229924502402</v>
      </c>
      <c r="H643" s="41">
        <v>1585</v>
      </c>
      <c r="I643" s="41">
        <v>1609</v>
      </c>
      <c r="J643" s="41">
        <v>1546</v>
      </c>
      <c r="K643" s="41">
        <v>1562</v>
      </c>
      <c r="L643" s="41">
        <v>1417</v>
      </c>
      <c r="M643" s="42">
        <v>1529</v>
      </c>
      <c r="N643" s="43">
        <f>IFERROR(M643/F643,"-")</f>
        <v>0.92498487598306112</v>
      </c>
      <c r="O643" s="74">
        <f>M643-F643</f>
        <v>-124</v>
      </c>
      <c r="P643" s="42">
        <v>1533</v>
      </c>
      <c r="Q643" s="45">
        <v>1457</v>
      </c>
      <c r="R643" s="46">
        <f>IFERROR(P643/Q643,"-")</f>
        <v>1.0521619766643788</v>
      </c>
      <c r="X643" s="1" t="str">
        <f t="shared" si="123"/>
        <v>42長崎県</v>
      </c>
    </row>
    <row r="644" spans="1:24" x14ac:dyDescent="0.15">
      <c r="A644" s="6">
        <f t="shared" si="122"/>
        <v>42</v>
      </c>
      <c r="B644" s="6"/>
      <c r="D644" s="37"/>
      <c r="E644" s="47" t="s">
        <v>31</v>
      </c>
      <c r="F644" s="48">
        <v>9882</v>
      </c>
      <c r="G644" s="49">
        <f>IFERROR(F644/Q644,"-")</f>
        <v>1.83</v>
      </c>
      <c r="H644" s="50">
        <v>8801</v>
      </c>
      <c r="I644" s="50">
        <v>8463</v>
      </c>
      <c r="J644" s="50">
        <v>8561</v>
      </c>
      <c r="K644" s="50">
        <v>8294</v>
      </c>
      <c r="L644" s="50">
        <v>7970</v>
      </c>
      <c r="M644" s="51">
        <v>7712</v>
      </c>
      <c r="N644" s="52">
        <f>IFERROR(M644/F644,"-")</f>
        <v>0.78040882412467116</v>
      </c>
      <c r="O644" s="75">
        <f>M644-F644</f>
        <v>-2170</v>
      </c>
      <c r="P644" s="51">
        <v>7783</v>
      </c>
      <c r="Q644" s="54">
        <v>5400</v>
      </c>
      <c r="R644" s="55">
        <f>IFERROR(P644/Q644,"-")</f>
        <v>1.4412962962962963</v>
      </c>
      <c r="X644" s="1" t="str">
        <f t="shared" si="123"/>
        <v>42長崎県</v>
      </c>
    </row>
    <row r="645" spans="1:24" x14ac:dyDescent="0.15">
      <c r="A645" s="6">
        <f t="shared" si="122"/>
        <v>42</v>
      </c>
      <c r="B645" s="6"/>
      <c r="D645" s="37"/>
      <c r="E645" s="47" t="s">
        <v>32</v>
      </c>
      <c r="F645" s="48">
        <v>2896</v>
      </c>
      <c r="G645" s="49">
        <f>IFERROR(F645/Q645,"-")</f>
        <v>0.51166077738515903</v>
      </c>
      <c r="H645" s="50">
        <v>3682</v>
      </c>
      <c r="I645" s="50">
        <v>3857</v>
      </c>
      <c r="J645" s="50">
        <v>3640</v>
      </c>
      <c r="K645" s="50">
        <v>3565</v>
      </c>
      <c r="L645" s="50">
        <v>3735</v>
      </c>
      <c r="M645" s="51">
        <v>3725</v>
      </c>
      <c r="N645" s="52">
        <f>IFERROR(M645/F645,"-")</f>
        <v>1.2862569060773481</v>
      </c>
      <c r="O645" s="75">
        <f>M645-F645</f>
        <v>829</v>
      </c>
      <c r="P645" s="51">
        <v>3914</v>
      </c>
      <c r="Q645" s="54">
        <v>5660</v>
      </c>
      <c r="R645" s="55">
        <f>IFERROR(P645/Q645,"-")</f>
        <v>0.69151943462897525</v>
      </c>
      <c r="X645" s="1" t="str">
        <f t="shared" si="123"/>
        <v>42長崎県</v>
      </c>
    </row>
    <row r="646" spans="1:24" ht="14.25" thickBot="1" x14ac:dyDescent="0.2">
      <c r="A646" s="6">
        <f t="shared" si="122"/>
        <v>42</v>
      </c>
      <c r="B646" s="6"/>
      <c r="D646" s="56"/>
      <c r="E646" s="57" t="s">
        <v>33</v>
      </c>
      <c r="F646" s="58">
        <v>6733</v>
      </c>
      <c r="G646" s="59">
        <f>IFERROR(F646/Q646,"-")</f>
        <v>1.5495972382048331</v>
      </c>
      <c r="H646" s="60">
        <v>6706</v>
      </c>
      <c r="I646" s="60">
        <v>6585</v>
      </c>
      <c r="J646" s="60">
        <v>6339</v>
      </c>
      <c r="K646" s="60">
        <v>6245</v>
      </c>
      <c r="L646" s="60">
        <v>6086</v>
      </c>
      <c r="M646" s="61">
        <v>6040</v>
      </c>
      <c r="N646" s="62">
        <f>IFERROR(M646/F646,"-")</f>
        <v>0.89707411257983072</v>
      </c>
      <c r="O646" s="76">
        <f>M646-F646</f>
        <v>-693</v>
      </c>
      <c r="P646" s="61">
        <v>5955</v>
      </c>
      <c r="Q646" s="64">
        <v>4345</v>
      </c>
      <c r="R646" s="65">
        <f>IFERROR(P646/Q646,"-")</f>
        <v>1.3705408515535098</v>
      </c>
      <c r="X646" s="1" t="str">
        <f t="shared" si="123"/>
        <v>42長崎県</v>
      </c>
    </row>
    <row r="647" spans="1:24" s="5" customFormat="1" x14ac:dyDescent="0.15">
      <c r="A647" s="66">
        <f t="shared" si="122"/>
        <v>42</v>
      </c>
      <c r="B647" s="66"/>
      <c r="D647" s="67"/>
      <c r="E647" s="68" t="s">
        <v>34</v>
      </c>
      <c r="F647" s="69">
        <v>0.95115681233933158</v>
      </c>
      <c r="G647" s="70"/>
      <c r="H647" s="69">
        <v>1</v>
      </c>
      <c r="I647" s="69">
        <v>1</v>
      </c>
      <c r="J647" s="69">
        <v>0.99695121951219512</v>
      </c>
      <c r="K647" s="69">
        <v>1</v>
      </c>
      <c r="L647" s="69">
        <v>1</v>
      </c>
      <c r="M647" s="69">
        <v>1</v>
      </c>
      <c r="N647" s="71"/>
      <c r="O647" s="71"/>
      <c r="P647" s="72"/>
      <c r="Q647" s="72"/>
      <c r="R647" s="71"/>
      <c r="X647" s="5" t="str">
        <f t="shared" si="123"/>
        <v>42長崎県</v>
      </c>
    </row>
    <row r="648" spans="1:24" x14ac:dyDescent="0.15">
      <c r="A648" s="6">
        <f>A633+1</f>
        <v>43</v>
      </c>
      <c r="B648" s="6"/>
      <c r="C648" s="80">
        <f>A648</f>
        <v>43</v>
      </c>
      <c r="D648" s="80"/>
      <c r="S648" s="1" t="str">
        <f>"（"&amp;F650&amp;"　"&amp;H650&amp;"）"</f>
        <v>（43　熊本県）</v>
      </c>
      <c r="X648" s="1" t="str">
        <f>TEXT(F650,"0?")&amp;H650</f>
        <v>43熊本県</v>
      </c>
    </row>
    <row r="649" spans="1:24" ht="14.25" thickBot="1" x14ac:dyDescent="0.2">
      <c r="A649" s="6">
        <f t="shared" ref="A649:A662" si="125">A634+1</f>
        <v>43</v>
      </c>
      <c r="B649" s="6"/>
      <c r="C649" s="1" t="s">
        <v>2</v>
      </c>
      <c r="X649" s="1" t="str">
        <f>X648</f>
        <v>43熊本県</v>
      </c>
    </row>
    <row r="650" spans="1:24" x14ac:dyDescent="0.15">
      <c r="A650" s="6">
        <f t="shared" si="125"/>
        <v>43</v>
      </c>
      <c r="B650" s="6"/>
      <c r="D650" s="84" t="s">
        <v>3</v>
      </c>
      <c r="E650" s="85"/>
      <c r="F650" s="88">
        <f>A650</f>
        <v>43</v>
      </c>
      <c r="G650" s="89"/>
      <c r="H650" s="89" t="s">
        <v>77</v>
      </c>
      <c r="I650" s="92"/>
      <c r="J650" s="7"/>
      <c r="K650" s="7"/>
      <c r="L650" s="7"/>
      <c r="X650" s="1" t="str">
        <f t="shared" ref="X650:X662" si="126">X649</f>
        <v>43熊本県</v>
      </c>
    </row>
    <row r="651" spans="1:24" x14ac:dyDescent="0.15">
      <c r="A651" s="6">
        <f t="shared" si="125"/>
        <v>43</v>
      </c>
      <c r="B651" s="6"/>
      <c r="D651" s="86"/>
      <c r="E651" s="87"/>
      <c r="F651" s="90"/>
      <c r="G651" s="91"/>
      <c r="H651" s="91"/>
      <c r="I651" s="93"/>
      <c r="J651" s="7"/>
      <c r="K651" s="7"/>
      <c r="L651" s="7"/>
      <c r="X651" s="1" t="str">
        <f t="shared" si="126"/>
        <v>43熊本県</v>
      </c>
    </row>
    <row r="652" spans="1:24" x14ac:dyDescent="0.15">
      <c r="A652" s="6">
        <f t="shared" si="125"/>
        <v>43</v>
      </c>
      <c r="B652" s="6"/>
      <c r="D652" s="94" t="s">
        <v>5</v>
      </c>
      <c r="E652" s="95"/>
      <c r="F652" s="96">
        <v>173.83009999999999</v>
      </c>
      <c r="G652" s="97"/>
      <c r="H652" s="97"/>
      <c r="I652" s="98"/>
      <c r="J652" s="9"/>
      <c r="K652" s="9"/>
      <c r="L652" s="9"/>
      <c r="N652" s="10"/>
      <c r="X652" s="1" t="str">
        <f t="shared" si="126"/>
        <v>43熊本県</v>
      </c>
    </row>
    <row r="653" spans="1:24" ht="14.25" thickBot="1" x14ac:dyDescent="0.2">
      <c r="A653" s="6">
        <f t="shared" si="125"/>
        <v>43</v>
      </c>
      <c r="B653" s="6"/>
      <c r="D653" s="99" t="s">
        <v>6</v>
      </c>
      <c r="E653" s="100"/>
      <c r="F653" s="101">
        <v>7409.4900000000007</v>
      </c>
      <c r="G653" s="102"/>
      <c r="H653" s="102"/>
      <c r="I653" s="103"/>
      <c r="J653" s="11"/>
      <c r="K653" s="11"/>
      <c r="L653" s="11"/>
      <c r="N653" s="12"/>
      <c r="X653" s="1" t="str">
        <f t="shared" si="126"/>
        <v>43熊本県</v>
      </c>
    </row>
    <row r="654" spans="1:24" ht="14.25" thickBot="1" x14ac:dyDescent="0.2">
      <c r="A654" s="6">
        <f t="shared" si="125"/>
        <v>43</v>
      </c>
      <c r="B654" s="6"/>
      <c r="C654" s="1" t="s">
        <v>7</v>
      </c>
      <c r="X654" s="1" t="str">
        <f t="shared" si="126"/>
        <v>43熊本県</v>
      </c>
    </row>
    <row r="655" spans="1:24" x14ac:dyDescent="0.15">
      <c r="A655" s="6">
        <f t="shared" si="125"/>
        <v>43</v>
      </c>
      <c r="B655" s="6"/>
      <c r="D655" s="14"/>
      <c r="E655" s="15"/>
      <c r="F655" s="104" t="s">
        <v>8</v>
      </c>
      <c r="G655" s="78"/>
      <c r="H655" s="16" t="s">
        <v>9</v>
      </c>
      <c r="I655" s="16" t="s">
        <v>10</v>
      </c>
      <c r="J655" s="16" t="s">
        <v>11</v>
      </c>
      <c r="K655" s="16" t="s">
        <v>12</v>
      </c>
      <c r="L655" s="16" t="s">
        <v>13</v>
      </c>
      <c r="M655" s="77" t="s">
        <v>14</v>
      </c>
      <c r="N655" s="78"/>
      <c r="O655" s="78"/>
      <c r="P655" s="77" t="s">
        <v>15</v>
      </c>
      <c r="Q655" s="78"/>
      <c r="R655" s="79"/>
      <c r="X655" s="1" t="str">
        <f t="shared" si="126"/>
        <v>43熊本県</v>
      </c>
    </row>
    <row r="656" spans="1:24" ht="32.25" thickBot="1" x14ac:dyDescent="0.2">
      <c r="A656" s="6">
        <f t="shared" si="125"/>
        <v>43</v>
      </c>
      <c r="B656" s="6"/>
      <c r="D656" s="17"/>
      <c r="E656" s="18"/>
      <c r="F656" s="19" t="s">
        <v>16</v>
      </c>
      <c r="G656" s="20" t="s">
        <v>17</v>
      </c>
      <c r="H656" s="21" t="s">
        <v>18</v>
      </c>
      <c r="I656" s="21" t="s">
        <v>19</v>
      </c>
      <c r="J656" s="21" t="s">
        <v>20</v>
      </c>
      <c r="K656" s="21" t="s">
        <v>21</v>
      </c>
      <c r="L656" s="21" t="s">
        <v>22</v>
      </c>
      <c r="M656" s="22" t="s">
        <v>23</v>
      </c>
      <c r="N656" s="23" t="s">
        <v>24</v>
      </c>
      <c r="O656" s="24" t="s">
        <v>25</v>
      </c>
      <c r="P656" s="25" t="s">
        <v>26</v>
      </c>
      <c r="Q656" s="23" t="s">
        <v>27</v>
      </c>
      <c r="R656" s="26" t="s">
        <v>28</v>
      </c>
      <c r="X656" s="1" t="str">
        <f t="shared" si="126"/>
        <v>43熊本県</v>
      </c>
    </row>
    <row r="657" spans="1:24" ht="14.25" thickTop="1" x14ac:dyDescent="0.15">
      <c r="A657" s="6">
        <f t="shared" si="125"/>
        <v>43</v>
      </c>
      <c r="B657" s="6"/>
      <c r="D657" s="27"/>
      <c r="E657" s="28" t="s">
        <v>29</v>
      </c>
      <c r="F657" s="29">
        <f>SUM(F658:F661)</f>
        <v>29923</v>
      </c>
      <c r="G657" s="30">
        <f>IFERROR(F657/Q657,"-")</f>
        <v>1.4232781582952816</v>
      </c>
      <c r="H657" s="31">
        <f t="shared" ref="H657:M657" si="127">SUM(H658:H661)</f>
        <v>28610</v>
      </c>
      <c r="I657" s="31">
        <f t="shared" si="127"/>
        <v>27659</v>
      </c>
      <c r="J657" s="31">
        <f t="shared" si="127"/>
        <v>26704</v>
      </c>
      <c r="K657" s="31">
        <f t="shared" si="127"/>
        <v>26464</v>
      </c>
      <c r="L657" s="31">
        <f t="shared" si="127"/>
        <v>25842</v>
      </c>
      <c r="M657" s="32">
        <f t="shared" si="127"/>
        <v>25747</v>
      </c>
      <c r="N657" s="33">
        <f>IFERROR(M657/F657,"-")</f>
        <v>0.86044180062159548</v>
      </c>
      <c r="O657" s="73">
        <f>M657-F657</f>
        <v>-4176</v>
      </c>
      <c r="P657" s="32">
        <f>SUM(P658:P661)</f>
        <v>25473</v>
      </c>
      <c r="Q657" s="35">
        <f>SUM(Q658:Q661)</f>
        <v>21024</v>
      </c>
      <c r="R657" s="36">
        <f>IFERROR(P657/Q657,"-")</f>
        <v>1.2116152968036529</v>
      </c>
      <c r="X657" s="1" t="str">
        <f t="shared" si="126"/>
        <v>43熊本県</v>
      </c>
    </row>
    <row r="658" spans="1:24" x14ac:dyDescent="0.15">
      <c r="A658" s="6">
        <f t="shared" si="125"/>
        <v>43</v>
      </c>
      <c r="B658" s="6"/>
      <c r="D658" s="37"/>
      <c r="E658" s="38" t="s">
        <v>30</v>
      </c>
      <c r="F658" s="39">
        <v>2616</v>
      </c>
      <c r="G658" s="40">
        <f>IFERROR(F658/Q658,"-")</f>
        <v>1.3952</v>
      </c>
      <c r="H658" s="41">
        <v>2577</v>
      </c>
      <c r="I658" s="41">
        <v>2587</v>
      </c>
      <c r="J658" s="41">
        <v>2648</v>
      </c>
      <c r="K658" s="41">
        <v>2667</v>
      </c>
      <c r="L658" s="41">
        <v>2635</v>
      </c>
      <c r="M658" s="42">
        <v>2653</v>
      </c>
      <c r="N658" s="43">
        <f>IFERROR(M658/F658,"-")</f>
        <v>1.0141437308868502</v>
      </c>
      <c r="O658" s="74">
        <f>M658-F658</f>
        <v>37</v>
      </c>
      <c r="P658" s="42">
        <v>2602</v>
      </c>
      <c r="Q658" s="45">
        <v>1875</v>
      </c>
      <c r="R658" s="46">
        <f>IFERROR(P658/Q658,"-")</f>
        <v>1.3877333333333333</v>
      </c>
      <c r="X658" s="1" t="str">
        <f t="shared" si="126"/>
        <v>43熊本県</v>
      </c>
    </row>
    <row r="659" spans="1:24" x14ac:dyDescent="0.15">
      <c r="A659" s="6">
        <f t="shared" si="125"/>
        <v>43</v>
      </c>
      <c r="B659" s="6"/>
      <c r="D659" s="37"/>
      <c r="E659" s="47" t="s">
        <v>31</v>
      </c>
      <c r="F659" s="48">
        <v>10893</v>
      </c>
      <c r="G659" s="49">
        <f>IFERROR(F659/Q659,"-")</f>
        <v>1.8133843848843016</v>
      </c>
      <c r="H659" s="50">
        <v>9581</v>
      </c>
      <c r="I659" s="50">
        <v>9033</v>
      </c>
      <c r="J659" s="50">
        <v>9013</v>
      </c>
      <c r="K659" s="50">
        <v>8971</v>
      </c>
      <c r="L659" s="50">
        <v>8875</v>
      </c>
      <c r="M659" s="51">
        <v>8675</v>
      </c>
      <c r="N659" s="52">
        <f>IFERROR(M659/F659,"-")</f>
        <v>0.79638299825576053</v>
      </c>
      <c r="O659" s="75">
        <f>M659-F659</f>
        <v>-2218</v>
      </c>
      <c r="P659" s="51">
        <v>8406</v>
      </c>
      <c r="Q659" s="54">
        <v>6007</v>
      </c>
      <c r="R659" s="55">
        <f>IFERROR(P659/Q659,"-")</f>
        <v>1.399367404694523</v>
      </c>
      <c r="X659" s="1" t="str">
        <f t="shared" si="126"/>
        <v>43熊本県</v>
      </c>
    </row>
    <row r="660" spans="1:24" x14ac:dyDescent="0.15">
      <c r="A660" s="6">
        <f t="shared" si="125"/>
        <v>43</v>
      </c>
      <c r="B660" s="6"/>
      <c r="D660" s="37"/>
      <c r="E660" s="47" t="s">
        <v>32</v>
      </c>
      <c r="F660" s="48">
        <v>4875</v>
      </c>
      <c r="G660" s="49">
        <f>IFERROR(F660/Q660,"-")</f>
        <v>0.69148936170212771</v>
      </c>
      <c r="H660" s="50">
        <v>5948</v>
      </c>
      <c r="I660" s="50">
        <v>6448</v>
      </c>
      <c r="J660" s="50">
        <v>6114</v>
      </c>
      <c r="K660" s="50">
        <v>6267</v>
      </c>
      <c r="L660" s="50">
        <v>6195</v>
      </c>
      <c r="M660" s="51">
        <v>6321</v>
      </c>
      <c r="N660" s="52">
        <f>IFERROR(M660/F660,"-")</f>
        <v>1.2966153846153847</v>
      </c>
      <c r="O660" s="75">
        <f>M660-F660</f>
        <v>1446</v>
      </c>
      <c r="P660" s="51">
        <v>6735</v>
      </c>
      <c r="Q660" s="54">
        <v>7050</v>
      </c>
      <c r="R660" s="55">
        <f>IFERROR(P660/Q660,"-")</f>
        <v>0.9553191489361702</v>
      </c>
      <c r="X660" s="1" t="str">
        <f t="shared" si="126"/>
        <v>43熊本県</v>
      </c>
    </row>
    <row r="661" spans="1:24" ht="14.25" thickBot="1" x14ac:dyDescent="0.2">
      <c r="A661" s="6">
        <f t="shared" si="125"/>
        <v>43</v>
      </c>
      <c r="B661" s="6"/>
      <c r="D661" s="56"/>
      <c r="E661" s="57" t="s">
        <v>33</v>
      </c>
      <c r="F661" s="58">
        <v>11539</v>
      </c>
      <c r="G661" s="59">
        <f>IFERROR(F661/Q661,"-")</f>
        <v>1.8941234405778069</v>
      </c>
      <c r="H661" s="60">
        <v>10504</v>
      </c>
      <c r="I661" s="60">
        <v>9591</v>
      </c>
      <c r="J661" s="60">
        <v>8929</v>
      </c>
      <c r="K661" s="60">
        <v>8559</v>
      </c>
      <c r="L661" s="60">
        <v>8137</v>
      </c>
      <c r="M661" s="61">
        <v>8098</v>
      </c>
      <c r="N661" s="62">
        <f>IFERROR(M661/F661,"-")</f>
        <v>0.70179391628390675</v>
      </c>
      <c r="O661" s="76">
        <f>M661-F661</f>
        <v>-3441</v>
      </c>
      <c r="P661" s="61">
        <v>7730</v>
      </c>
      <c r="Q661" s="64">
        <v>6092</v>
      </c>
      <c r="R661" s="65">
        <f>IFERROR(P661/Q661,"-")</f>
        <v>1.2688772160210111</v>
      </c>
      <c r="X661" s="1" t="str">
        <f t="shared" si="126"/>
        <v>43熊本県</v>
      </c>
    </row>
    <row r="662" spans="1:24" s="5" customFormat="1" x14ac:dyDescent="0.15">
      <c r="A662" s="66">
        <f t="shared" si="125"/>
        <v>43</v>
      </c>
      <c r="B662" s="66"/>
      <c r="D662" s="67"/>
      <c r="E662" s="68" t="s">
        <v>34</v>
      </c>
      <c r="F662" s="69">
        <v>0.95381526104417669</v>
      </c>
      <c r="G662" s="70"/>
      <c r="H662" s="69">
        <v>1</v>
      </c>
      <c r="I662" s="69">
        <v>0.99559471365638763</v>
      </c>
      <c r="J662" s="69">
        <v>0.94808126410835214</v>
      </c>
      <c r="K662" s="69">
        <v>0.99761904761904763</v>
      </c>
      <c r="L662" s="69">
        <v>0.99752475247524752</v>
      </c>
      <c r="M662" s="69">
        <v>1</v>
      </c>
      <c r="N662" s="71"/>
      <c r="O662" s="71"/>
      <c r="P662" s="72"/>
      <c r="Q662" s="72"/>
      <c r="R662" s="71"/>
      <c r="X662" s="5" t="str">
        <f t="shared" si="126"/>
        <v>43熊本県</v>
      </c>
    </row>
    <row r="663" spans="1:24" x14ac:dyDescent="0.15">
      <c r="A663" s="6">
        <f>A648+1</f>
        <v>44</v>
      </c>
      <c r="B663" s="6"/>
      <c r="C663" s="80">
        <f>A663</f>
        <v>44</v>
      </c>
      <c r="D663" s="80"/>
      <c r="S663" s="1" t="str">
        <f>"（"&amp;F665&amp;"　"&amp;H665&amp;"）"</f>
        <v>（44　大分県）</v>
      </c>
      <c r="X663" s="1" t="str">
        <f>TEXT(F665,"0?")&amp;H665</f>
        <v>44大分県</v>
      </c>
    </row>
    <row r="664" spans="1:24" ht="14.25" thickBot="1" x14ac:dyDescent="0.2">
      <c r="A664" s="6">
        <f t="shared" ref="A664:A677" si="128">A649+1</f>
        <v>44</v>
      </c>
      <c r="B664" s="6"/>
      <c r="C664" s="1" t="s">
        <v>2</v>
      </c>
      <c r="X664" s="1" t="str">
        <f>X663</f>
        <v>44大分県</v>
      </c>
    </row>
    <row r="665" spans="1:24" x14ac:dyDescent="0.15">
      <c r="A665" s="6">
        <f t="shared" si="128"/>
        <v>44</v>
      </c>
      <c r="B665" s="6"/>
      <c r="D665" s="84" t="s">
        <v>3</v>
      </c>
      <c r="E665" s="85"/>
      <c r="F665" s="88">
        <f>A665</f>
        <v>44</v>
      </c>
      <c r="G665" s="89"/>
      <c r="H665" s="89" t="s">
        <v>78</v>
      </c>
      <c r="I665" s="92"/>
      <c r="J665" s="7"/>
      <c r="K665" s="7"/>
      <c r="L665" s="7"/>
      <c r="X665" s="1" t="str">
        <f t="shared" ref="X665:X677" si="129">X664</f>
        <v>44大分県</v>
      </c>
    </row>
    <row r="666" spans="1:24" x14ac:dyDescent="0.15">
      <c r="A666" s="6">
        <f t="shared" si="128"/>
        <v>44</v>
      </c>
      <c r="B666" s="6"/>
      <c r="D666" s="86"/>
      <c r="E666" s="87"/>
      <c r="F666" s="90"/>
      <c r="G666" s="91"/>
      <c r="H666" s="91"/>
      <c r="I666" s="93"/>
      <c r="J666" s="7"/>
      <c r="K666" s="7"/>
      <c r="L666" s="7"/>
      <c r="X666" s="1" t="str">
        <f t="shared" si="129"/>
        <v>44大分県</v>
      </c>
    </row>
    <row r="667" spans="1:24" x14ac:dyDescent="0.15">
      <c r="A667" s="6">
        <f t="shared" si="128"/>
        <v>44</v>
      </c>
      <c r="B667" s="6"/>
      <c r="D667" s="94" t="s">
        <v>5</v>
      </c>
      <c r="E667" s="95"/>
      <c r="F667" s="96">
        <v>112.3852</v>
      </c>
      <c r="G667" s="97"/>
      <c r="H667" s="97"/>
      <c r="I667" s="98"/>
      <c r="J667" s="9"/>
      <c r="K667" s="9"/>
      <c r="L667" s="9"/>
      <c r="N667" s="10"/>
      <c r="X667" s="1" t="str">
        <f t="shared" si="129"/>
        <v>44大分県</v>
      </c>
    </row>
    <row r="668" spans="1:24" ht="14.25" thickBot="1" x14ac:dyDescent="0.2">
      <c r="A668" s="6">
        <f t="shared" si="128"/>
        <v>44</v>
      </c>
      <c r="B668" s="6"/>
      <c r="D668" s="99" t="s">
        <v>6</v>
      </c>
      <c r="E668" s="100"/>
      <c r="F668" s="101">
        <v>6340.72</v>
      </c>
      <c r="G668" s="102"/>
      <c r="H668" s="102"/>
      <c r="I668" s="103"/>
      <c r="J668" s="11"/>
      <c r="K668" s="11"/>
      <c r="L668" s="11"/>
      <c r="N668" s="12"/>
      <c r="X668" s="1" t="str">
        <f t="shared" si="129"/>
        <v>44大分県</v>
      </c>
    </row>
    <row r="669" spans="1:24" ht="14.25" thickBot="1" x14ac:dyDescent="0.2">
      <c r="A669" s="6">
        <f t="shared" si="128"/>
        <v>44</v>
      </c>
      <c r="B669" s="6"/>
      <c r="C669" s="1" t="s">
        <v>7</v>
      </c>
      <c r="X669" s="1" t="str">
        <f t="shared" si="129"/>
        <v>44大分県</v>
      </c>
    </row>
    <row r="670" spans="1:24" x14ac:dyDescent="0.15">
      <c r="A670" s="6">
        <f t="shared" si="128"/>
        <v>44</v>
      </c>
      <c r="B670" s="6"/>
      <c r="D670" s="14"/>
      <c r="E670" s="15"/>
      <c r="F670" s="104" t="s">
        <v>8</v>
      </c>
      <c r="G670" s="78"/>
      <c r="H670" s="16" t="s">
        <v>9</v>
      </c>
      <c r="I670" s="16" t="s">
        <v>10</v>
      </c>
      <c r="J670" s="16" t="s">
        <v>11</v>
      </c>
      <c r="K670" s="16" t="s">
        <v>12</v>
      </c>
      <c r="L670" s="16" t="s">
        <v>13</v>
      </c>
      <c r="M670" s="77" t="s">
        <v>14</v>
      </c>
      <c r="N670" s="78"/>
      <c r="O670" s="78"/>
      <c r="P670" s="77" t="s">
        <v>15</v>
      </c>
      <c r="Q670" s="78"/>
      <c r="R670" s="79"/>
      <c r="X670" s="1" t="str">
        <f t="shared" si="129"/>
        <v>44大分県</v>
      </c>
    </row>
    <row r="671" spans="1:24" ht="32.25" thickBot="1" x14ac:dyDescent="0.2">
      <c r="A671" s="6">
        <f t="shared" si="128"/>
        <v>44</v>
      </c>
      <c r="B671" s="6"/>
      <c r="D671" s="17"/>
      <c r="E671" s="18"/>
      <c r="F671" s="19" t="s">
        <v>16</v>
      </c>
      <c r="G671" s="20" t="s">
        <v>17</v>
      </c>
      <c r="H671" s="21" t="s">
        <v>18</v>
      </c>
      <c r="I671" s="21" t="s">
        <v>19</v>
      </c>
      <c r="J671" s="21" t="s">
        <v>20</v>
      </c>
      <c r="K671" s="21" t="s">
        <v>21</v>
      </c>
      <c r="L671" s="21" t="s">
        <v>22</v>
      </c>
      <c r="M671" s="22" t="s">
        <v>23</v>
      </c>
      <c r="N671" s="23" t="s">
        <v>24</v>
      </c>
      <c r="O671" s="24" t="s">
        <v>25</v>
      </c>
      <c r="P671" s="25" t="s">
        <v>26</v>
      </c>
      <c r="Q671" s="23" t="s">
        <v>27</v>
      </c>
      <c r="R671" s="26" t="s">
        <v>28</v>
      </c>
      <c r="X671" s="1" t="str">
        <f t="shared" si="129"/>
        <v>44大分県</v>
      </c>
    </row>
    <row r="672" spans="1:24" ht="14.25" thickTop="1" x14ac:dyDescent="0.15">
      <c r="A672" s="6">
        <f t="shared" si="128"/>
        <v>44</v>
      </c>
      <c r="B672" s="6"/>
      <c r="D672" s="27"/>
      <c r="E672" s="28" t="s">
        <v>29</v>
      </c>
      <c r="F672" s="29">
        <f>SUM(F673:F676)</f>
        <v>17397</v>
      </c>
      <c r="G672" s="30">
        <f>IFERROR(F672/Q672,"-")</f>
        <v>1.187589596559492</v>
      </c>
      <c r="H672" s="31">
        <f t="shared" ref="H672:M672" si="130">SUM(H673:H676)</f>
        <v>16925</v>
      </c>
      <c r="I672" s="31">
        <f t="shared" si="130"/>
        <v>16660</v>
      </c>
      <c r="J672" s="31">
        <f t="shared" si="130"/>
        <v>16487</v>
      </c>
      <c r="K672" s="31">
        <f t="shared" si="130"/>
        <v>16550</v>
      </c>
      <c r="L672" s="31">
        <f t="shared" si="130"/>
        <v>16635</v>
      </c>
      <c r="M672" s="32">
        <f t="shared" si="130"/>
        <v>16079</v>
      </c>
      <c r="N672" s="33">
        <f>IFERROR(M672/F672,"-")</f>
        <v>0.92423981146174627</v>
      </c>
      <c r="O672" s="73">
        <f>M672-F672</f>
        <v>-1318</v>
      </c>
      <c r="P672" s="32">
        <f>SUM(P673:P676)</f>
        <v>16042</v>
      </c>
      <c r="Q672" s="35">
        <f>SUM(Q673:Q676)</f>
        <v>14649</v>
      </c>
      <c r="R672" s="36">
        <f>IFERROR(P672/Q672,"-")</f>
        <v>1.0950918151409652</v>
      </c>
      <c r="X672" s="1" t="str">
        <f t="shared" si="129"/>
        <v>44大分県</v>
      </c>
    </row>
    <row r="673" spans="1:24" x14ac:dyDescent="0.15">
      <c r="A673" s="6">
        <f t="shared" si="128"/>
        <v>44</v>
      </c>
      <c r="B673" s="6"/>
      <c r="D673" s="37"/>
      <c r="E673" s="38" t="s">
        <v>30</v>
      </c>
      <c r="F673" s="39">
        <v>1386</v>
      </c>
      <c r="G673" s="40">
        <f>IFERROR(F673/Q673,"-")</f>
        <v>1.0702702702702702</v>
      </c>
      <c r="H673" s="41">
        <v>1107</v>
      </c>
      <c r="I673" s="41">
        <v>1216</v>
      </c>
      <c r="J673" s="41">
        <v>1215</v>
      </c>
      <c r="K673" s="41">
        <v>1264</v>
      </c>
      <c r="L673" s="41">
        <v>1261</v>
      </c>
      <c r="M673" s="42">
        <v>1255</v>
      </c>
      <c r="N673" s="43">
        <f>IFERROR(M673/F673,"-")</f>
        <v>0.90548340548340545</v>
      </c>
      <c r="O673" s="74">
        <f>M673-F673</f>
        <v>-131</v>
      </c>
      <c r="P673" s="42">
        <v>1236</v>
      </c>
      <c r="Q673" s="45">
        <v>1295</v>
      </c>
      <c r="R673" s="46">
        <f>IFERROR(P673/Q673,"-")</f>
        <v>0.9544401544401544</v>
      </c>
      <c r="X673" s="1" t="str">
        <f t="shared" si="129"/>
        <v>44大分県</v>
      </c>
    </row>
    <row r="674" spans="1:24" x14ac:dyDescent="0.15">
      <c r="A674" s="6">
        <f t="shared" si="128"/>
        <v>44</v>
      </c>
      <c r="B674" s="6"/>
      <c r="D674" s="37"/>
      <c r="E674" s="47" t="s">
        <v>31</v>
      </c>
      <c r="F674" s="48">
        <v>9734</v>
      </c>
      <c r="G674" s="49">
        <f>IFERROR(F674/Q674,"-")</f>
        <v>1.9832925835370823</v>
      </c>
      <c r="H674" s="50">
        <v>9494</v>
      </c>
      <c r="I674" s="50">
        <v>9032</v>
      </c>
      <c r="J674" s="50">
        <v>9015</v>
      </c>
      <c r="K674" s="50">
        <v>8870</v>
      </c>
      <c r="L674" s="50">
        <v>8721</v>
      </c>
      <c r="M674" s="51">
        <v>8237</v>
      </c>
      <c r="N674" s="52">
        <f>IFERROR(M674/F674,"-")</f>
        <v>0.84620916375590716</v>
      </c>
      <c r="O674" s="75">
        <f>M674-F674</f>
        <v>-1497</v>
      </c>
      <c r="P674" s="51">
        <v>7973</v>
      </c>
      <c r="Q674" s="54">
        <v>4908</v>
      </c>
      <c r="R674" s="55">
        <f>IFERROR(P674/Q674,"-")</f>
        <v>1.6244906275468622</v>
      </c>
      <c r="X674" s="1" t="str">
        <f t="shared" si="129"/>
        <v>44大分県</v>
      </c>
    </row>
    <row r="675" spans="1:24" x14ac:dyDescent="0.15">
      <c r="A675" s="6">
        <f t="shared" si="128"/>
        <v>44</v>
      </c>
      <c r="B675" s="6"/>
      <c r="D675" s="37"/>
      <c r="E675" s="47" t="s">
        <v>32</v>
      </c>
      <c r="F675" s="48">
        <v>2504</v>
      </c>
      <c r="G675" s="49">
        <f>IFERROR(F675/Q675,"-")</f>
        <v>0.46447783342608051</v>
      </c>
      <c r="H675" s="50">
        <v>2948</v>
      </c>
      <c r="I675" s="50">
        <v>3184</v>
      </c>
      <c r="J675" s="50">
        <v>2991</v>
      </c>
      <c r="K675" s="50">
        <v>3065</v>
      </c>
      <c r="L675" s="50">
        <v>3490</v>
      </c>
      <c r="M675" s="51">
        <v>3574</v>
      </c>
      <c r="N675" s="52">
        <f>IFERROR(M675/F675,"-")</f>
        <v>1.4273162939297124</v>
      </c>
      <c r="O675" s="75">
        <f>M675-F675</f>
        <v>1070</v>
      </c>
      <c r="P675" s="51">
        <v>3820</v>
      </c>
      <c r="Q675" s="54">
        <v>5391</v>
      </c>
      <c r="R675" s="55">
        <f>IFERROR(P675/Q675,"-")</f>
        <v>0.70858838805416435</v>
      </c>
      <c r="X675" s="1" t="str">
        <f t="shared" si="129"/>
        <v>44大分県</v>
      </c>
    </row>
    <row r="676" spans="1:24" ht="14.25" thickBot="1" x14ac:dyDescent="0.2">
      <c r="A676" s="6">
        <f t="shared" si="128"/>
        <v>44</v>
      </c>
      <c r="B676" s="6"/>
      <c r="D676" s="56"/>
      <c r="E676" s="57" t="s">
        <v>33</v>
      </c>
      <c r="F676" s="58">
        <v>3773</v>
      </c>
      <c r="G676" s="59">
        <f>IFERROR(F676/Q676,"-")</f>
        <v>1.2350245499181669</v>
      </c>
      <c r="H676" s="60">
        <v>3376</v>
      </c>
      <c r="I676" s="60">
        <v>3228</v>
      </c>
      <c r="J676" s="60">
        <v>3266</v>
      </c>
      <c r="K676" s="60">
        <v>3351</v>
      </c>
      <c r="L676" s="60">
        <v>3163</v>
      </c>
      <c r="M676" s="61">
        <v>3013</v>
      </c>
      <c r="N676" s="62">
        <f>IFERROR(M676/F676,"-")</f>
        <v>0.79856877816061489</v>
      </c>
      <c r="O676" s="76">
        <f>M676-F676</f>
        <v>-760</v>
      </c>
      <c r="P676" s="61">
        <v>3013</v>
      </c>
      <c r="Q676" s="64">
        <v>3055</v>
      </c>
      <c r="R676" s="65">
        <f>IFERROR(P676/Q676,"-")</f>
        <v>0.98625204582651393</v>
      </c>
      <c r="X676" s="1" t="str">
        <f t="shared" si="129"/>
        <v>44大分県</v>
      </c>
    </row>
    <row r="677" spans="1:24" s="5" customFormat="1" x14ac:dyDescent="0.15">
      <c r="A677" s="66">
        <f t="shared" si="128"/>
        <v>44</v>
      </c>
      <c r="B677" s="66"/>
      <c r="D677" s="67"/>
      <c r="E677" s="68" t="s">
        <v>34</v>
      </c>
      <c r="F677" s="69">
        <v>0.96505376344086025</v>
      </c>
      <c r="G677" s="70"/>
      <c r="H677" s="69">
        <v>0.96418732782369143</v>
      </c>
      <c r="I677" s="69">
        <v>0.95454545454545459</v>
      </c>
      <c r="J677" s="69">
        <v>0.97976878612716767</v>
      </c>
      <c r="K677" s="69">
        <v>0.98245614035087714</v>
      </c>
      <c r="L677" s="69">
        <v>0.98498498498498499</v>
      </c>
      <c r="M677" s="69">
        <v>0.99696969696969695</v>
      </c>
      <c r="N677" s="71"/>
      <c r="O677" s="71"/>
      <c r="P677" s="72"/>
      <c r="Q677" s="72"/>
      <c r="R677" s="71"/>
      <c r="X677" s="5" t="str">
        <f t="shared" si="129"/>
        <v>44大分県</v>
      </c>
    </row>
    <row r="678" spans="1:24" x14ac:dyDescent="0.15">
      <c r="A678" s="6">
        <f>A663+1</f>
        <v>45</v>
      </c>
      <c r="B678" s="6"/>
      <c r="C678" s="80">
        <f>A678</f>
        <v>45</v>
      </c>
      <c r="D678" s="80"/>
      <c r="S678" s="1" t="str">
        <f>"（"&amp;F680&amp;"　"&amp;H680&amp;"）"</f>
        <v>（45　宮崎県）</v>
      </c>
      <c r="X678" s="1" t="str">
        <f>TEXT(F680,"0?")&amp;H680</f>
        <v>45宮崎県</v>
      </c>
    </row>
    <row r="679" spans="1:24" ht="14.25" thickBot="1" x14ac:dyDescent="0.2">
      <c r="A679" s="6">
        <f t="shared" ref="A679:A692" si="131">A664+1</f>
        <v>45</v>
      </c>
      <c r="B679" s="6"/>
      <c r="C679" s="1" t="s">
        <v>2</v>
      </c>
      <c r="X679" s="1" t="str">
        <f>X678</f>
        <v>45宮崎県</v>
      </c>
    </row>
    <row r="680" spans="1:24" x14ac:dyDescent="0.15">
      <c r="A680" s="6">
        <f t="shared" si="131"/>
        <v>45</v>
      </c>
      <c r="B680" s="6"/>
      <c r="D680" s="84" t="s">
        <v>3</v>
      </c>
      <c r="E680" s="85"/>
      <c r="F680" s="88">
        <f>A680</f>
        <v>45</v>
      </c>
      <c r="G680" s="89"/>
      <c r="H680" s="89" t="s">
        <v>79</v>
      </c>
      <c r="I680" s="92"/>
      <c r="J680" s="7"/>
      <c r="K680" s="7"/>
      <c r="L680" s="7"/>
      <c r="X680" s="1" t="str">
        <f t="shared" ref="X680:X692" si="132">X679</f>
        <v>45宮崎県</v>
      </c>
    </row>
    <row r="681" spans="1:24" x14ac:dyDescent="0.15">
      <c r="A681" s="6">
        <f t="shared" si="131"/>
        <v>45</v>
      </c>
      <c r="B681" s="6"/>
      <c r="D681" s="86"/>
      <c r="E681" s="87"/>
      <c r="F681" s="90"/>
      <c r="G681" s="91"/>
      <c r="H681" s="91"/>
      <c r="I681" s="93"/>
      <c r="J681" s="7"/>
      <c r="K681" s="7"/>
      <c r="L681" s="7"/>
      <c r="X681" s="1" t="str">
        <f t="shared" si="132"/>
        <v>45宮崎県</v>
      </c>
    </row>
    <row r="682" spans="1:24" x14ac:dyDescent="0.15">
      <c r="A682" s="6">
        <f t="shared" si="131"/>
        <v>45</v>
      </c>
      <c r="B682" s="6"/>
      <c r="D682" s="94" t="s">
        <v>5</v>
      </c>
      <c r="E682" s="95"/>
      <c r="F682" s="96">
        <v>106.9576</v>
      </c>
      <c r="G682" s="97"/>
      <c r="H682" s="97"/>
      <c r="I682" s="98"/>
      <c r="J682" s="9"/>
      <c r="K682" s="9"/>
      <c r="L682" s="9"/>
      <c r="N682" s="10"/>
      <c r="X682" s="1" t="str">
        <f t="shared" si="132"/>
        <v>45宮崎県</v>
      </c>
    </row>
    <row r="683" spans="1:24" ht="14.25" thickBot="1" x14ac:dyDescent="0.2">
      <c r="A683" s="6">
        <f t="shared" si="131"/>
        <v>45</v>
      </c>
      <c r="B683" s="6"/>
      <c r="D683" s="99" t="s">
        <v>6</v>
      </c>
      <c r="E683" s="100"/>
      <c r="F683" s="101">
        <v>7735.34</v>
      </c>
      <c r="G683" s="102"/>
      <c r="H683" s="102"/>
      <c r="I683" s="103"/>
      <c r="J683" s="11"/>
      <c r="K683" s="11"/>
      <c r="L683" s="11"/>
      <c r="N683" s="12"/>
      <c r="X683" s="1" t="str">
        <f t="shared" si="132"/>
        <v>45宮崎県</v>
      </c>
    </row>
    <row r="684" spans="1:24" ht="14.25" thickBot="1" x14ac:dyDescent="0.2">
      <c r="A684" s="6">
        <f t="shared" si="131"/>
        <v>45</v>
      </c>
      <c r="B684" s="6"/>
      <c r="C684" s="1" t="s">
        <v>7</v>
      </c>
      <c r="X684" s="1" t="str">
        <f t="shared" si="132"/>
        <v>45宮崎県</v>
      </c>
    </row>
    <row r="685" spans="1:24" x14ac:dyDescent="0.15">
      <c r="A685" s="6">
        <f t="shared" si="131"/>
        <v>45</v>
      </c>
      <c r="B685" s="6"/>
      <c r="D685" s="14"/>
      <c r="E685" s="15"/>
      <c r="F685" s="104" t="s">
        <v>8</v>
      </c>
      <c r="G685" s="78"/>
      <c r="H685" s="16" t="s">
        <v>9</v>
      </c>
      <c r="I685" s="16" t="s">
        <v>10</v>
      </c>
      <c r="J685" s="16" t="s">
        <v>11</v>
      </c>
      <c r="K685" s="16" t="s">
        <v>12</v>
      </c>
      <c r="L685" s="16" t="s">
        <v>13</v>
      </c>
      <c r="M685" s="77" t="s">
        <v>14</v>
      </c>
      <c r="N685" s="78"/>
      <c r="O685" s="78"/>
      <c r="P685" s="77" t="s">
        <v>15</v>
      </c>
      <c r="Q685" s="78"/>
      <c r="R685" s="79"/>
      <c r="X685" s="1" t="str">
        <f t="shared" si="132"/>
        <v>45宮崎県</v>
      </c>
    </row>
    <row r="686" spans="1:24" ht="32.25" thickBot="1" x14ac:dyDescent="0.2">
      <c r="A686" s="6">
        <f t="shared" si="131"/>
        <v>45</v>
      </c>
      <c r="B686" s="6"/>
      <c r="D686" s="17"/>
      <c r="E686" s="18"/>
      <c r="F686" s="19" t="s">
        <v>16</v>
      </c>
      <c r="G686" s="20" t="s">
        <v>17</v>
      </c>
      <c r="H686" s="21" t="s">
        <v>18</v>
      </c>
      <c r="I686" s="21" t="s">
        <v>19</v>
      </c>
      <c r="J686" s="21" t="s">
        <v>20</v>
      </c>
      <c r="K686" s="21" t="s">
        <v>21</v>
      </c>
      <c r="L686" s="21" t="s">
        <v>22</v>
      </c>
      <c r="M686" s="22" t="s">
        <v>23</v>
      </c>
      <c r="N686" s="23" t="s">
        <v>24</v>
      </c>
      <c r="O686" s="24" t="s">
        <v>25</v>
      </c>
      <c r="P686" s="25" t="s">
        <v>26</v>
      </c>
      <c r="Q686" s="23" t="s">
        <v>27</v>
      </c>
      <c r="R686" s="26" t="s">
        <v>28</v>
      </c>
      <c r="X686" s="1" t="str">
        <f t="shared" si="132"/>
        <v>45宮崎県</v>
      </c>
    </row>
    <row r="687" spans="1:24" ht="14.25" thickTop="1" x14ac:dyDescent="0.15">
      <c r="A687" s="6">
        <f t="shared" si="131"/>
        <v>45</v>
      </c>
      <c r="B687" s="6"/>
      <c r="D687" s="27"/>
      <c r="E687" s="28" t="s">
        <v>29</v>
      </c>
      <c r="F687" s="29">
        <f>SUM(F688:F691)</f>
        <v>15361</v>
      </c>
      <c r="G687" s="30">
        <f>IFERROR(F687/Q687,"-")</f>
        <v>1.3903874004344678</v>
      </c>
      <c r="H687" s="31">
        <f t="shared" ref="H687:M687" si="133">SUM(H688:H691)</f>
        <v>14866</v>
      </c>
      <c r="I687" s="31">
        <f t="shared" si="133"/>
        <v>14352</v>
      </c>
      <c r="J687" s="31">
        <f t="shared" si="133"/>
        <v>14390</v>
      </c>
      <c r="K687" s="31">
        <f t="shared" si="133"/>
        <v>14600</v>
      </c>
      <c r="L687" s="31">
        <f t="shared" si="133"/>
        <v>14092</v>
      </c>
      <c r="M687" s="32">
        <f t="shared" si="133"/>
        <v>13158</v>
      </c>
      <c r="N687" s="33">
        <f>IFERROR(M687/F687,"-")</f>
        <v>0.85658485775665649</v>
      </c>
      <c r="O687" s="73">
        <f>M687-F687</f>
        <v>-2203</v>
      </c>
      <c r="P687" s="32">
        <f>SUM(P688:P691)</f>
        <v>13124</v>
      </c>
      <c r="Q687" s="35">
        <f>SUM(Q688:Q691)</f>
        <v>11048</v>
      </c>
      <c r="R687" s="36">
        <f>IFERROR(P687/Q687,"-")</f>
        <v>1.1879073135409124</v>
      </c>
      <c r="X687" s="1" t="str">
        <f t="shared" si="132"/>
        <v>45宮崎県</v>
      </c>
    </row>
    <row r="688" spans="1:24" x14ac:dyDescent="0.15">
      <c r="A688" s="6">
        <f t="shared" si="131"/>
        <v>45</v>
      </c>
      <c r="B688" s="6"/>
      <c r="D688" s="37"/>
      <c r="E688" s="38" t="s">
        <v>30</v>
      </c>
      <c r="F688" s="39">
        <v>808</v>
      </c>
      <c r="G688" s="40">
        <f>IFERROR(F688/Q688,"-")</f>
        <v>0.80638722554890219</v>
      </c>
      <c r="H688" s="41">
        <v>840</v>
      </c>
      <c r="I688" s="41">
        <v>845</v>
      </c>
      <c r="J688" s="41">
        <v>773</v>
      </c>
      <c r="K688" s="41">
        <v>828</v>
      </c>
      <c r="L688" s="41">
        <v>811</v>
      </c>
      <c r="M688" s="42">
        <v>786</v>
      </c>
      <c r="N688" s="43">
        <f>IFERROR(M688/F688,"-")</f>
        <v>0.97277227722772275</v>
      </c>
      <c r="O688" s="74">
        <f>M688-F688</f>
        <v>-22</v>
      </c>
      <c r="P688" s="42">
        <v>801</v>
      </c>
      <c r="Q688" s="45">
        <v>1002</v>
      </c>
      <c r="R688" s="46">
        <f>IFERROR(P688/Q688,"-")</f>
        <v>0.79940119760479045</v>
      </c>
      <c r="X688" s="1" t="str">
        <f t="shared" si="132"/>
        <v>45宮崎県</v>
      </c>
    </row>
    <row r="689" spans="1:24" x14ac:dyDescent="0.15">
      <c r="A689" s="6">
        <f t="shared" si="131"/>
        <v>45</v>
      </c>
      <c r="B689" s="6"/>
      <c r="D689" s="37"/>
      <c r="E689" s="47" t="s">
        <v>31</v>
      </c>
      <c r="F689" s="48">
        <v>8390</v>
      </c>
      <c r="G689" s="49">
        <f>IFERROR(F689/Q689,"-")</f>
        <v>2.498511018463371</v>
      </c>
      <c r="H689" s="50">
        <v>7819</v>
      </c>
      <c r="I689" s="50">
        <v>7529</v>
      </c>
      <c r="J689" s="50">
        <v>7369</v>
      </c>
      <c r="K689" s="50">
        <v>7614</v>
      </c>
      <c r="L689" s="50">
        <v>7509</v>
      </c>
      <c r="M689" s="51">
        <v>7062</v>
      </c>
      <c r="N689" s="52">
        <f>IFERROR(M689/F689,"-")</f>
        <v>0.84171632896305126</v>
      </c>
      <c r="O689" s="75">
        <f>M689-F689</f>
        <v>-1328</v>
      </c>
      <c r="P689" s="51">
        <v>6967</v>
      </c>
      <c r="Q689" s="54">
        <v>3358</v>
      </c>
      <c r="R689" s="55">
        <f>IFERROR(P689/Q689,"-")</f>
        <v>2.074746873138773</v>
      </c>
      <c r="X689" s="1" t="str">
        <f t="shared" si="132"/>
        <v>45宮崎県</v>
      </c>
    </row>
    <row r="690" spans="1:24" x14ac:dyDescent="0.15">
      <c r="A690" s="6">
        <f t="shared" si="131"/>
        <v>45</v>
      </c>
      <c r="B690" s="6"/>
      <c r="D690" s="37"/>
      <c r="E690" s="47" t="s">
        <v>32</v>
      </c>
      <c r="F690" s="48">
        <v>1872</v>
      </c>
      <c r="G690" s="49">
        <f>IFERROR(F690/Q690,"-")</f>
        <v>0.46567164179104475</v>
      </c>
      <c r="H690" s="50">
        <v>2244</v>
      </c>
      <c r="I690" s="50">
        <v>2165</v>
      </c>
      <c r="J690" s="50">
        <v>2277</v>
      </c>
      <c r="K690" s="50">
        <v>2417</v>
      </c>
      <c r="L690" s="50">
        <v>2222</v>
      </c>
      <c r="M690" s="51">
        <v>2214</v>
      </c>
      <c r="N690" s="52">
        <f>IFERROR(M690/F690,"-")</f>
        <v>1.1826923076923077</v>
      </c>
      <c r="O690" s="75">
        <f>M690-F690</f>
        <v>342</v>
      </c>
      <c r="P690" s="51">
        <v>2369</v>
      </c>
      <c r="Q690" s="54">
        <v>4020</v>
      </c>
      <c r="R690" s="55">
        <f>IFERROR(P690/Q690,"-")</f>
        <v>0.58930348258706466</v>
      </c>
      <c r="X690" s="1" t="str">
        <f t="shared" si="132"/>
        <v>45宮崎県</v>
      </c>
    </row>
    <row r="691" spans="1:24" ht="14.25" thickBot="1" x14ac:dyDescent="0.2">
      <c r="A691" s="6">
        <f t="shared" si="131"/>
        <v>45</v>
      </c>
      <c r="B691" s="6"/>
      <c r="D691" s="56"/>
      <c r="E691" s="57" t="s">
        <v>33</v>
      </c>
      <c r="F691" s="58">
        <v>4291</v>
      </c>
      <c r="G691" s="59">
        <f>IFERROR(F691/Q691,"-")</f>
        <v>1.60832083958021</v>
      </c>
      <c r="H691" s="60">
        <v>3963</v>
      </c>
      <c r="I691" s="60">
        <v>3813</v>
      </c>
      <c r="J691" s="60">
        <v>3971</v>
      </c>
      <c r="K691" s="60">
        <v>3741</v>
      </c>
      <c r="L691" s="60">
        <v>3550</v>
      </c>
      <c r="M691" s="61">
        <v>3096</v>
      </c>
      <c r="N691" s="62">
        <f>IFERROR(M691/F691,"-")</f>
        <v>0.72151013749708692</v>
      </c>
      <c r="O691" s="76">
        <f>M691-F691</f>
        <v>-1195</v>
      </c>
      <c r="P691" s="61">
        <v>2987</v>
      </c>
      <c r="Q691" s="64">
        <v>2668</v>
      </c>
      <c r="R691" s="65">
        <f>IFERROR(P691/Q691,"-")</f>
        <v>1.1195652173913044</v>
      </c>
      <c r="X691" s="1" t="str">
        <f t="shared" si="132"/>
        <v>45宮崎県</v>
      </c>
    </row>
    <row r="692" spans="1:24" s="5" customFormat="1" x14ac:dyDescent="0.15">
      <c r="A692" s="66">
        <f t="shared" si="131"/>
        <v>45</v>
      </c>
      <c r="B692" s="66"/>
      <c r="D692" s="67"/>
      <c r="E692" s="68" t="s">
        <v>34</v>
      </c>
      <c r="F692" s="69">
        <v>0.98943661971830987</v>
      </c>
      <c r="G692" s="70"/>
      <c r="H692" s="69">
        <v>0.9925373134328358</v>
      </c>
      <c r="I692" s="69">
        <v>0.93511450381679384</v>
      </c>
      <c r="J692" s="69">
        <v>0.95703125</v>
      </c>
      <c r="K692" s="69">
        <v>0.98785425101214575</v>
      </c>
      <c r="L692" s="69">
        <v>0.96721311475409832</v>
      </c>
      <c r="M692" s="69">
        <v>0.97489539748953979</v>
      </c>
      <c r="N692" s="71"/>
      <c r="O692" s="71"/>
      <c r="P692" s="72"/>
      <c r="Q692" s="72"/>
      <c r="R692" s="71"/>
      <c r="X692" s="5" t="str">
        <f t="shared" si="132"/>
        <v>45宮崎県</v>
      </c>
    </row>
    <row r="693" spans="1:24" x14ac:dyDescent="0.15">
      <c r="A693" s="6">
        <f>A678+1</f>
        <v>46</v>
      </c>
      <c r="B693" s="6"/>
      <c r="C693" s="80">
        <f>A693</f>
        <v>46</v>
      </c>
      <c r="D693" s="80"/>
      <c r="S693" s="1" t="str">
        <f>"（"&amp;F695&amp;"　"&amp;H695&amp;"）"</f>
        <v>（46　鹿児島県）</v>
      </c>
      <c r="X693" s="1" t="str">
        <f>TEXT(F695,"0?")&amp;H695</f>
        <v>46鹿児島県</v>
      </c>
    </row>
    <row r="694" spans="1:24" ht="14.25" thickBot="1" x14ac:dyDescent="0.2">
      <c r="A694" s="6">
        <f t="shared" ref="A694:A707" si="134">A679+1</f>
        <v>46</v>
      </c>
      <c r="B694" s="6"/>
      <c r="C694" s="1" t="s">
        <v>2</v>
      </c>
      <c r="X694" s="1" t="str">
        <f>X693</f>
        <v>46鹿児島県</v>
      </c>
    </row>
    <row r="695" spans="1:24" x14ac:dyDescent="0.15">
      <c r="A695" s="6">
        <f t="shared" si="134"/>
        <v>46</v>
      </c>
      <c r="B695" s="6"/>
      <c r="D695" s="84" t="s">
        <v>3</v>
      </c>
      <c r="E695" s="85"/>
      <c r="F695" s="88">
        <f>A695</f>
        <v>46</v>
      </c>
      <c r="G695" s="89"/>
      <c r="H695" s="89" t="s">
        <v>80</v>
      </c>
      <c r="I695" s="92"/>
      <c r="J695" s="7"/>
      <c r="K695" s="7"/>
      <c r="L695" s="7"/>
      <c r="X695" s="1" t="str">
        <f t="shared" ref="X695:X707" si="135">X694</f>
        <v>46鹿児島県</v>
      </c>
    </row>
    <row r="696" spans="1:24" x14ac:dyDescent="0.15">
      <c r="A696" s="6">
        <f t="shared" si="134"/>
        <v>46</v>
      </c>
      <c r="B696" s="6"/>
      <c r="D696" s="86"/>
      <c r="E696" s="87"/>
      <c r="F696" s="90"/>
      <c r="G696" s="91"/>
      <c r="H696" s="91"/>
      <c r="I696" s="93"/>
      <c r="J696" s="7"/>
      <c r="K696" s="7"/>
      <c r="L696" s="7"/>
      <c r="X696" s="1" t="str">
        <f t="shared" si="135"/>
        <v>46鹿児島県</v>
      </c>
    </row>
    <row r="697" spans="1:24" x14ac:dyDescent="0.15">
      <c r="A697" s="6">
        <f t="shared" si="134"/>
        <v>46</v>
      </c>
      <c r="B697" s="6"/>
      <c r="D697" s="94" t="s">
        <v>5</v>
      </c>
      <c r="E697" s="95"/>
      <c r="F697" s="96">
        <v>158.82560000000001</v>
      </c>
      <c r="G697" s="97"/>
      <c r="H697" s="97"/>
      <c r="I697" s="98"/>
      <c r="J697" s="9"/>
      <c r="K697" s="9"/>
      <c r="L697" s="9"/>
      <c r="N697" s="10"/>
      <c r="X697" s="1" t="str">
        <f t="shared" si="135"/>
        <v>46鹿児島県</v>
      </c>
    </row>
    <row r="698" spans="1:24" ht="14.25" thickBot="1" x14ac:dyDescent="0.2">
      <c r="A698" s="6">
        <f t="shared" si="134"/>
        <v>46</v>
      </c>
      <c r="B698" s="6"/>
      <c r="D698" s="99" t="s">
        <v>6</v>
      </c>
      <c r="E698" s="100"/>
      <c r="F698" s="101">
        <v>9186.93</v>
      </c>
      <c r="G698" s="102"/>
      <c r="H698" s="102"/>
      <c r="I698" s="103"/>
      <c r="J698" s="11"/>
      <c r="K698" s="11"/>
      <c r="L698" s="11"/>
      <c r="N698" s="12"/>
      <c r="X698" s="1" t="str">
        <f t="shared" si="135"/>
        <v>46鹿児島県</v>
      </c>
    </row>
    <row r="699" spans="1:24" ht="14.25" thickBot="1" x14ac:dyDescent="0.2">
      <c r="A699" s="6">
        <f t="shared" si="134"/>
        <v>46</v>
      </c>
      <c r="B699" s="6"/>
      <c r="C699" s="1" t="s">
        <v>7</v>
      </c>
      <c r="X699" s="1" t="str">
        <f t="shared" si="135"/>
        <v>46鹿児島県</v>
      </c>
    </row>
    <row r="700" spans="1:24" x14ac:dyDescent="0.15">
      <c r="A700" s="6">
        <f t="shared" si="134"/>
        <v>46</v>
      </c>
      <c r="B700" s="6"/>
      <c r="D700" s="14"/>
      <c r="E700" s="15"/>
      <c r="F700" s="104" t="s">
        <v>8</v>
      </c>
      <c r="G700" s="78"/>
      <c r="H700" s="16" t="s">
        <v>9</v>
      </c>
      <c r="I700" s="16" t="s">
        <v>10</v>
      </c>
      <c r="J700" s="16" t="s">
        <v>11</v>
      </c>
      <c r="K700" s="16" t="s">
        <v>12</v>
      </c>
      <c r="L700" s="16" t="s">
        <v>13</v>
      </c>
      <c r="M700" s="77" t="s">
        <v>14</v>
      </c>
      <c r="N700" s="78"/>
      <c r="O700" s="78"/>
      <c r="P700" s="77" t="s">
        <v>15</v>
      </c>
      <c r="Q700" s="78"/>
      <c r="R700" s="79"/>
      <c r="X700" s="1" t="str">
        <f t="shared" si="135"/>
        <v>46鹿児島県</v>
      </c>
    </row>
    <row r="701" spans="1:24" ht="32.25" thickBot="1" x14ac:dyDescent="0.2">
      <c r="A701" s="6">
        <f t="shared" si="134"/>
        <v>46</v>
      </c>
      <c r="B701" s="6"/>
      <c r="D701" s="17"/>
      <c r="E701" s="18"/>
      <c r="F701" s="19" t="s">
        <v>16</v>
      </c>
      <c r="G701" s="20" t="s">
        <v>17</v>
      </c>
      <c r="H701" s="21" t="s">
        <v>18</v>
      </c>
      <c r="I701" s="21" t="s">
        <v>19</v>
      </c>
      <c r="J701" s="21" t="s">
        <v>20</v>
      </c>
      <c r="K701" s="21" t="s">
        <v>21</v>
      </c>
      <c r="L701" s="21" t="s">
        <v>22</v>
      </c>
      <c r="M701" s="22" t="s">
        <v>23</v>
      </c>
      <c r="N701" s="23" t="s">
        <v>24</v>
      </c>
      <c r="O701" s="24" t="s">
        <v>25</v>
      </c>
      <c r="P701" s="25" t="s">
        <v>26</v>
      </c>
      <c r="Q701" s="23" t="s">
        <v>27</v>
      </c>
      <c r="R701" s="26" t="s">
        <v>28</v>
      </c>
      <c r="X701" s="1" t="str">
        <f t="shared" si="135"/>
        <v>46鹿児島県</v>
      </c>
    </row>
    <row r="702" spans="1:24" ht="14.25" thickTop="1" x14ac:dyDescent="0.15">
      <c r="A702" s="6">
        <f t="shared" si="134"/>
        <v>46</v>
      </c>
      <c r="B702" s="6"/>
      <c r="D702" s="27"/>
      <c r="E702" s="28" t="s">
        <v>29</v>
      </c>
      <c r="F702" s="29">
        <f>SUM(F703:F706)</f>
        <v>26011</v>
      </c>
      <c r="G702" s="30">
        <f>IFERROR(F702/Q702,"-")</f>
        <v>1.3042017649418371</v>
      </c>
      <c r="H702" s="31">
        <f t="shared" ref="H702:M702" si="136">SUM(H703:H706)</f>
        <v>27226</v>
      </c>
      <c r="I702" s="31">
        <f t="shared" si="136"/>
        <v>26229</v>
      </c>
      <c r="J702" s="31">
        <f t="shared" si="136"/>
        <v>25438</v>
      </c>
      <c r="K702" s="31">
        <f t="shared" si="136"/>
        <v>25153</v>
      </c>
      <c r="L702" s="31">
        <f t="shared" si="136"/>
        <v>23990</v>
      </c>
      <c r="M702" s="32">
        <f t="shared" si="136"/>
        <v>23925</v>
      </c>
      <c r="N702" s="33">
        <f>IFERROR(M702/F702,"-")</f>
        <v>0.91980316020145325</v>
      </c>
      <c r="O702" s="73">
        <f>M702-F702</f>
        <v>-2086</v>
      </c>
      <c r="P702" s="32">
        <f>SUM(P703:P706)</f>
        <v>24105</v>
      </c>
      <c r="Q702" s="35">
        <f>SUM(Q703:Q706)</f>
        <v>19944</v>
      </c>
      <c r="R702" s="36">
        <f>IFERROR(P702/Q702,"-")</f>
        <v>1.2086341756919374</v>
      </c>
      <c r="X702" s="1" t="str">
        <f t="shared" si="135"/>
        <v>46鹿児島県</v>
      </c>
    </row>
    <row r="703" spans="1:24" x14ac:dyDescent="0.15">
      <c r="A703" s="6">
        <f t="shared" si="134"/>
        <v>46</v>
      </c>
      <c r="B703" s="6"/>
      <c r="D703" s="37"/>
      <c r="E703" s="38" t="s">
        <v>30</v>
      </c>
      <c r="F703" s="39">
        <v>1478</v>
      </c>
      <c r="G703" s="40">
        <f>IFERROR(F703/Q703,"-")</f>
        <v>0.95974025974025978</v>
      </c>
      <c r="H703" s="41">
        <v>1316</v>
      </c>
      <c r="I703" s="41">
        <v>1252</v>
      </c>
      <c r="J703" s="41">
        <v>1209</v>
      </c>
      <c r="K703" s="41">
        <v>1314</v>
      </c>
      <c r="L703" s="41">
        <v>1288</v>
      </c>
      <c r="M703" s="42">
        <v>1526</v>
      </c>
      <c r="N703" s="43">
        <f>IFERROR(M703/F703,"-")</f>
        <v>1.0324763193504736</v>
      </c>
      <c r="O703" s="74">
        <f>M703-F703</f>
        <v>48</v>
      </c>
      <c r="P703" s="42">
        <v>1674</v>
      </c>
      <c r="Q703" s="45">
        <v>1540</v>
      </c>
      <c r="R703" s="46">
        <f>IFERROR(P703/Q703,"-")</f>
        <v>1.087012987012987</v>
      </c>
      <c r="X703" s="1" t="str">
        <f t="shared" si="135"/>
        <v>46鹿児島県</v>
      </c>
    </row>
    <row r="704" spans="1:24" x14ac:dyDescent="0.15">
      <c r="A704" s="6">
        <f t="shared" si="134"/>
        <v>46</v>
      </c>
      <c r="B704" s="6"/>
      <c r="D704" s="37"/>
      <c r="E704" s="47" t="s">
        <v>31</v>
      </c>
      <c r="F704" s="48">
        <v>12226</v>
      </c>
      <c r="G704" s="49">
        <f>IFERROR(F704/Q704,"-")</f>
        <v>2.2092518973617636</v>
      </c>
      <c r="H704" s="50">
        <v>12200</v>
      </c>
      <c r="I704" s="50">
        <v>11670</v>
      </c>
      <c r="J704" s="50">
        <v>10822</v>
      </c>
      <c r="K704" s="50">
        <v>10881</v>
      </c>
      <c r="L704" s="50">
        <v>10246</v>
      </c>
      <c r="M704" s="51">
        <v>10060</v>
      </c>
      <c r="N704" s="52">
        <f>IFERROR(M704/F704,"-")</f>
        <v>0.82283657778504826</v>
      </c>
      <c r="O704" s="75">
        <f>M704-F704</f>
        <v>-2166</v>
      </c>
      <c r="P704" s="51">
        <v>9750</v>
      </c>
      <c r="Q704" s="54">
        <v>5534</v>
      </c>
      <c r="R704" s="55">
        <f>IFERROR(P704/Q704,"-")</f>
        <v>1.761835923382725</v>
      </c>
      <c r="X704" s="1" t="str">
        <f t="shared" si="135"/>
        <v>46鹿児島県</v>
      </c>
    </row>
    <row r="705" spans="1:24" x14ac:dyDescent="0.15">
      <c r="A705" s="6">
        <f t="shared" si="134"/>
        <v>46</v>
      </c>
      <c r="B705" s="6"/>
      <c r="D705" s="37"/>
      <c r="E705" s="47" t="s">
        <v>32</v>
      </c>
      <c r="F705" s="48">
        <v>3854</v>
      </c>
      <c r="G705" s="49">
        <f>IFERROR(F705/Q705,"-")</f>
        <v>0.54682179341657211</v>
      </c>
      <c r="H705" s="50">
        <v>5141</v>
      </c>
      <c r="I705" s="50">
        <v>5184</v>
      </c>
      <c r="J705" s="50">
        <v>5883</v>
      </c>
      <c r="K705" s="50">
        <v>5710</v>
      </c>
      <c r="L705" s="50">
        <v>5572</v>
      </c>
      <c r="M705" s="51">
        <v>5503</v>
      </c>
      <c r="N705" s="52">
        <f>IFERROR(M705/F705,"-")</f>
        <v>1.4278671510119356</v>
      </c>
      <c r="O705" s="75">
        <f>M705-F705</f>
        <v>1649</v>
      </c>
      <c r="P705" s="51">
        <v>5994</v>
      </c>
      <c r="Q705" s="54">
        <v>7048</v>
      </c>
      <c r="R705" s="55">
        <f>IFERROR(P705/Q705,"-")</f>
        <v>0.85045402951191829</v>
      </c>
      <c r="X705" s="1" t="str">
        <f t="shared" si="135"/>
        <v>46鹿児島県</v>
      </c>
    </row>
    <row r="706" spans="1:24" ht="14.25" thickBot="1" x14ac:dyDescent="0.2">
      <c r="A706" s="6">
        <f t="shared" si="134"/>
        <v>46</v>
      </c>
      <c r="B706" s="6"/>
      <c r="D706" s="56"/>
      <c r="E706" s="57" t="s">
        <v>33</v>
      </c>
      <c r="F706" s="58">
        <v>8453</v>
      </c>
      <c r="G706" s="59">
        <f>IFERROR(F706/Q706,"-")</f>
        <v>1.4519065613191344</v>
      </c>
      <c r="H706" s="60">
        <v>8569</v>
      </c>
      <c r="I706" s="60">
        <v>8123</v>
      </c>
      <c r="J706" s="60">
        <v>7524</v>
      </c>
      <c r="K706" s="60">
        <v>7248</v>
      </c>
      <c r="L706" s="60">
        <v>6884</v>
      </c>
      <c r="M706" s="61">
        <v>6836</v>
      </c>
      <c r="N706" s="62">
        <f>IFERROR(M706/F706,"-")</f>
        <v>0.80870696794037622</v>
      </c>
      <c r="O706" s="76">
        <f>M706-F706</f>
        <v>-1617</v>
      </c>
      <c r="P706" s="61">
        <v>6687</v>
      </c>
      <c r="Q706" s="64">
        <v>5822</v>
      </c>
      <c r="R706" s="65">
        <f>IFERROR(P706/Q706,"-")</f>
        <v>1.1485743730676743</v>
      </c>
      <c r="X706" s="1" t="str">
        <f t="shared" si="135"/>
        <v>46鹿児島県</v>
      </c>
    </row>
    <row r="707" spans="1:24" s="5" customFormat="1" x14ac:dyDescent="0.15">
      <c r="A707" s="66">
        <f t="shared" si="134"/>
        <v>46</v>
      </c>
      <c r="B707" s="66"/>
      <c r="D707" s="67"/>
      <c r="E707" s="68" t="s">
        <v>34</v>
      </c>
      <c r="F707" s="69">
        <v>0.94085027726432535</v>
      </c>
      <c r="G707" s="70"/>
      <c r="H707" s="69">
        <v>0.98449612403100772</v>
      </c>
      <c r="I707" s="69">
        <v>0.98192771084337349</v>
      </c>
      <c r="J707" s="69">
        <v>0.97341513292433535</v>
      </c>
      <c r="K707" s="69">
        <v>0.97489539748953979</v>
      </c>
      <c r="L707" s="69">
        <v>0.94420600858369097</v>
      </c>
      <c r="M707" s="69">
        <v>0.99779249448123619</v>
      </c>
      <c r="N707" s="71"/>
      <c r="O707" s="71"/>
      <c r="P707" s="72"/>
      <c r="Q707" s="72"/>
      <c r="R707" s="71"/>
      <c r="X707" s="5" t="str">
        <f t="shared" si="135"/>
        <v>46鹿児島県</v>
      </c>
    </row>
    <row r="708" spans="1:24" x14ac:dyDescent="0.15">
      <c r="A708" s="6">
        <f>A693+1</f>
        <v>47</v>
      </c>
      <c r="B708" s="6"/>
      <c r="C708" s="80">
        <f>A708</f>
        <v>47</v>
      </c>
      <c r="D708" s="80"/>
      <c r="S708" s="1" t="str">
        <f>"（"&amp;F710&amp;"　"&amp;H710&amp;"）"</f>
        <v>（47　沖縄県）</v>
      </c>
      <c r="X708" s="1" t="str">
        <f>TEXT(F710,"0?")&amp;H710</f>
        <v>47沖縄県</v>
      </c>
    </row>
    <row r="709" spans="1:24" ht="14.25" thickBot="1" x14ac:dyDescent="0.2">
      <c r="A709" s="6">
        <f t="shared" ref="A709:A722" si="137">A694+1</f>
        <v>47</v>
      </c>
      <c r="B709" s="6"/>
      <c r="C709" s="1" t="s">
        <v>2</v>
      </c>
      <c r="X709" s="1" t="str">
        <f>X708</f>
        <v>47沖縄県</v>
      </c>
    </row>
    <row r="710" spans="1:24" x14ac:dyDescent="0.15">
      <c r="A710" s="6">
        <f t="shared" si="137"/>
        <v>47</v>
      </c>
      <c r="B710" s="6"/>
      <c r="D710" s="84" t="s">
        <v>3</v>
      </c>
      <c r="E710" s="85"/>
      <c r="F710" s="88">
        <f>A710</f>
        <v>47</v>
      </c>
      <c r="G710" s="89"/>
      <c r="H710" s="89" t="s">
        <v>81</v>
      </c>
      <c r="I710" s="92"/>
      <c r="J710" s="7"/>
      <c r="K710" s="7"/>
      <c r="L710" s="7"/>
      <c r="X710" s="1" t="str">
        <f t="shared" ref="X710:X722" si="138">X709</f>
        <v>47沖縄県</v>
      </c>
    </row>
    <row r="711" spans="1:24" x14ac:dyDescent="0.15">
      <c r="A711" s="6">
        <f t="shared" si="137"/>
        <v>47</v>
      </c>
      <c r="B711" s="6"/>
      <c r="D711" s="86"/>
      <c r="E711" s="87"/>
      <c r="F711" s="90"/>
      <c r="G711" s="91"/>
      <c r="H711" s="91"/>
      <c r="I711" s="93"/>
      <c r="J711" s="7"/>
      <c r="K711" s="7"/>
      <c r="L711" s="7"/>
      <c r="X711" s="1" t="str">
        <f t="shared" si="138"/>
        <v>47沖縄県</v>
      </c>
    </row>
    <row r="712" spans="1:24" x14ac:dyDescent="0.15">
      <c r="A712" s="6">
        <f t="shared" si="137"/>
        <v>47</v>
      </c>
      <c r="B712" s="6"/>
      <c r="D712" s="94" t="s">
        <v>5</v>
      </c>
      <c r="E712" s="95"/>
      <c r="F712" s="96">
        <v>146.74799999999999</v>
      </c>
      <c r="G712" s="97"/>
      <c r="H712" s="97"/>
      <c r="I712" s="98"/>
      <c r="J712" s="9"/>
      <c r="K712" s="9"/>
      <c r="L712" s="9"/>
      <c r="N712" s="10"/>
      <c r="X712" s="1" t="str">
        <f t="shared" si="138"/>
        <v>47沖縄県</v>
      </c>
    </row>
    <row r="713" spans="1:24" ht="14.25" thickBot="1" x14ac:dyDescent="0.2">
      <c r="A713" s="6">
        <f t="shared" si="137"/>
        <v>47</v>
      </c>
      <c r="B713" s="6"/>
      <c r="D713" s="99" t="s">
        <v>6</v>
      </c>
      <c r="E713" s="100"/>
      <c r="F713" s="101">
        <v>2280.81</v>
      </c>
      <c r="G713" s="102"/>
      <c r="H713" s="102"/>
      <c r="I713" s="103"/>
      <c r="J713" s="11"/>
      <c r="K713" s="11"/>
      <c r="L713" s="11"/>
      <c r="N713" s="12"/>
      <c r="X713" s="1" t="str">
        <f t="shared" si="138"/>
        <v>47沖縄県</v>
      </c>
    </row>
    <row r="714" spans="1:24" ht="14.25" thickBot="1" x14ac:dyDescent="0.2">
      <c r="A714" s="6">
        <f t="shared" si="137"/>
        <v>47</v>
      </c>
      <c r="B714" s="6"/>
      <c r="C714" s="1" t="s">
        <v>7</v>
      </c>
      <c r="X714" s="1" t="str">
        <f t="shared" si="138"/>
        <v>47沖縄県</v>
      </c>
    </row>
    <row r="715" spans="1:24" x14ac:dyDescent="0.15">
      <c r="A715" s="6">
        <f t="shared" si="137"/>
        <v>47</v>
      </c>
      <c r="B715" s="6"/>
      <c r="D715" s="14"/>
      <c r="E715" s="15"/>
      <c r="F715" s="104" t="s">
        <v>8</v>
      </c>
      <c r="G715" s="78"/>
      <c r="H715" s="16" t="s">
        <v>9</v>
      </c>
      <c r="I715" s="16" t="s">
        <v>10</v>
      </c>
      <c r="J715" s="16" t="s">
        <v>11</v>
      </c>
      <c r="K715" s="16" t="s">
        <v>12</v>
      </c>
      <c r="L715" s="16" t="s">
        <v>13</v>
      </c>
      <c r="M715" s="77" t="s">
        <v>14</v>
      </c>
      <c r="N715" s="78"/>
      <c r="O715" s="78"/>
      <c r="P715" s="77" t="s">
        <v>15</v>
      </c>
      <c r="Q715" s="78"/>
      <c r="R715" s="79"/>
      <c r="X715" s="1" t="str">
        <f t="shared" si="138"/>
        <v>47沖縄県</v>
      </c>
    </row>
    <row r="716" spans="1:24" ht="32.25" thickBot="1" x14ac:dyDescent="0.2">
      <c r="A716" s="6">
        <f t="shared" si="137"/>
        <v>47</v>
      </c>
      <c r="B716" s="6"/>
      <c r="D716" s="17"/>
      <c r="E716" s="18"/>
      <c r="F716" s="19" t="s">
        <v>16</v>
      </c>
      <c r="G716" s="20" t="s">
        <v>17</v>
      </c>
      <c r="H716" s="21" t="s">
        <v>18</v>
      </c>
      <c r="I716" s="21" t="s">
        <v>19</v>
      </c>
      <c r="J716" s="21" t="s">
        <v>20</v>
      </c>
      <c r="K716" s="21" t="s">
        <v>21</v>
      </c>
      <c r="L716" s="21" t="s">
        <v>22</v>
      </c>
      <c r="M716" s="22" t="s">
        <v>23</v>
      </c>
      <c r="N716" s="23" t="s">
        <v>24</v>
      </c>
      <c r="O716" s="24" t="s">
        <v>25</v>
      </c>
      <c r="P716" s="25" t="s">
        <v>26</v>
      </c>
      <c r="Q716" s="23" t="s">
        <v>27</v>
      </c>
      <c r="R716" s="26" t="s">
        <v>28</v>
      </c>
      <c r="X716" s="1" t="str">
        <f t="shared" si="138"/>
        <v>47沖縄県</v>
      </c>
    </row>
    <row r="717" spans="1:24" ht="14.25" thickTop="1" x14ac:dyDescent="0.15">
      <c r="A717" s="6">
        <f t="shared" si="137"/>
        <v>47</v>
      </c>
      <c r="B717" s="6"/>
      <c r="D717" s="27"/>
      <c r="E717" s="28" t="s">
        <v>29</v>
      </c>
      <c r="F717" s="29">
        <f>SUM(F718:F721)</f>
        <v>14198</v>
      </c>
      <c r="G717" s="30">
        <f>IFERROR(F717/Q717,"-")</f>
        <v>0.9291884816753927</v>
      </c>
      <c r="H717" s="31">
        <f t="shared" ref="H717:M717" si="139">SUM(H718:H721)</f>
        <v>12969</v>
      </c>
      <c r="I717" s="31">
        <f t="shared" si="139"/>
        <v>13326</v>
      </c>
      <c r="J717" s="31">
        <f t="shared" si="139"/>
        <v>13622</v>
      </c>
      <c r="K717" s="31">
        <f t="shared" si="139"/>
        <v>13620</v>
      </c>
      <c r="L717" s="31">
        <f t="shared" si="139"/>
        <v>13329</v>
      </c>
      <c r="M717" s="32">
        <f t="shared" si="139"/>
        <v>13742</v>
      </c>
      <c r="N717" s="33">
        <f>IFERROR(M717/F717,"-")</f>
        <v>0.96788280039442176</v>
      </c>
      <c r="O717" s="73">
        <f>M717-F717</f>
        <v>-456</v>
      </c>
      <c r="P717" s="32">
        <f>SUM(P718:P721)</f>
        <v>13514</v>
      </c>
      <c r="Q717" s="35">
        <f>SUM(Q718:Q721)</f>
        <v>15280</v>
      </c>
      <c r="R717" s="36">
        <f>IFERROR(P717/Q717,"-")</f>
        <v>0.88442408376963355</v>
      </c>
      <c r="X717" s="1" t="str">
        <f t="shared" si="138"/>
        <v>47沖縄県</v>
      </c>
    </row>
    <row r="718" spans="1:24" x14ac:dyDescent="0.15">
      <c r="A718" s="6">
        <f t="shared" si="137"/>
        <v>47</v>
      </c>
      <c r="B718" s="6"/>
      <c r="D718" s="37"/>
      <c r="E718" s="38" t="s">
        <v>30</v>
      </c>
      <c r="F718" s="39">
        <v>1817</v>
      </c>
      <c r="G718" s="40">
        <f>IFERROR(F718/Q718,"-")</f>
        <v>0.99235390496996179</v>
      </c>
      <c r="H718" s="41">
        <v>1212</v>
      </c>
      <c r="I718" s="41">
        <v>1180</v>
      </c>
      <c r="J718" s="41">
        <v>1158</v>
      </c>
      <c r="K718" s="41">
        <v>1166</v>
      </c>
      <c r="L718" s="41">
        <v>1148</v>
      </c>
      <c r="M718" s="42">
        <v>1164</v>
      </c>
      <c r="N718" s="43">
        <f>IFERROR(M718/F718,"-")</f>
        <v>0.64061640066042924</v>
      </c>
      <c r="O718" s="74">
        <f>M718-F718</f>
        <v>-653</v>
      </c>
      <c r="P718" s="42">
        <v>1340</v>
      </c>
      <c r="Q718" s="45">
        <v>1831</v>
      </c>
      <c r="R718" s="46">
        <f>IFERROR(P718/Q718,"-")</f>
        <v>0.7318405243036592</v>
      </c>
      <c r="X718" s="1" t="str">
        <f t="shared" si="138"/>
        <v>47沖縄県</v>
      </c>
    </row>
    <row r="719" spans="1:24" x14ac:dyDescent="0.15">
      <c r="A719" s="6">
        <f t="shared" si="137"/>
        <v>47</v>
      </c>
      <c r="B719" s="6"/>
      <c r="D719" s="37"/>
      <c r="E719" s="47" t="s">
        <v>31</v>
      </c>
      <c r="F719" s="48">
        <v>6403</v>
      </c>
      <c r="G719" s="49">
        <f>IFERROR(F719/Q719,"-")</f>
        <v>1.179841533075364</v>
      </c>
      <c r="H719" s="50">
        <v>6510</v>
      </c>
      <c r="I719" s="50">
        <v>6271</v>
      </c>
      <c r="J719" s="50">
        <v>6472</v>
      </c>
      <c r="K719" s="50">
        <v>6514</v>
      </c>
      <c r="L719" s="50">
        <v>6322</v>
      </c>
      <c r="M719" s="51">
        <v>6326</v>
      </c>
      <c r="N719" s="52">
        <f>IFERROR(M719/F719,"-")</f>
        <v>0.98797438700609086</v>
      </c>
      <c r="O719" s="75">
        <f>M719-F719</f>
        <v>-77</v>
      </c>
      <c r="P719" s="51">
        <v>6079</v>
      </c>
      <c r="Q719" s="54">
        <v>5427</v>
      </c>
      <c r="R719" s="55">
        <f>IFERROR(P719/Q719,"-")</f>
        <v>1.1201400405380504</v>
      </c>
      <c r="X719" s="1" t="str">
        <f t="shared" si="138"/>
        <v>47沖縄県</v>
      </c>
    </row>
    <row r="720" spans="1:24" x14ac:dyDescent="0.15">
      <c r="A720" s="6">
        <f t="shared" si="137"/>
        <v>47</v>
      </c>
      <c r="B720" s="6"/>
      <c r="D720" s="37"/>
      <c r="E720" s="47" t="s">
        <v>32</v>
      </c>
      <c r="F720" s="48">
        <v>1268</v>
      </c>
      <c r="G720" s="49">
        <f>IFERROR(F720/Q720,"-")</f>
        <v>0.27128797603765509</v>
      </c>
      <c r="H720" s="50">
        <v>1706</v>
      </c>
      <c r="I720" s="50">
        <v>1865</v>
      </c>
      <c r="J720" s="50">
        <v>2006</v>
      </c>
      <c r="K720" s="50">
        <v>2092</v>
      </c>
      <c r="L720" s="50">
        <v>2322</v>
      </c>
      <c r="M720" s="51">
        <v>2466</v>
      </c>
      <c r="N720" s="52">
        <f>IFERROR(M720/F720,"-")</f>
        <v>1.9447949526813879</v>
      </c>
      <c r="O720" s="75">
        <f>M720-F720</f>
        <v>1198</v>
      </c>
      <c r="P720" s="51">
        <v>2365</v>
      </c>
      <c r="Q720" s="54">
        <v>4674</v>
      </c>
      <c r="R720" s="55">
        <f>IFERROR(P720/Q720,"-")</f>
        <v>0.50599058622165172</v>
      </c>
      <c r="X720" s="1" t="str">
        <f t="shared" si="138"/>
        <v>47沖縄県</v>
      </c>
    </row>
    <row r="721" spans="1:24" ht="14.25" thickBot="1" x14ac:dyDescent="0.2">
      <c r="A721" s="6">
        <f t="shared" si="137"/>
        <v>47</v>
      </c>
      <c r="B721" s="6"/>
      <c r="D721" s="56"/>
      <c r="E721" s="57" t="s">
        <v>33</v>
      </c>
      <c r="F721" s="58">
        <v>4710</v>
      </c>
      <c r="G721" s="59">
        <f>IFERROR(F721/Q721,"-")</f>
        <v>1.4068100358422939</v>
      </c>
      <c r="H721" s="60">
        <v>3541</v>
      </c>
      <c r="I721" s="60">
        <v>4010</v>
      </c>
      <c r="J721" s="60">
        <v>3986</v>
      </c>
      <c r="K721" s="60">
        <v>3848</v>
      </c>
      <c r="L721" s="60">
        <v>3537</v>
      </c>
      <c r="M721" s="61">
        <v>3786</v>
      </c>
      <c r="N721" s="62">
        <f>IFERROR(M721/F721,"-")</f>
        <v>0.80382165605095546</v>
      </c>
      <c r="O721" s="76">
        <f>M721-F721</f>
        <v>-924</v>
      </c>
      <c r="P721" s="61">
        <v>3730</v>
      </c>
      <c r="Q721" s="64">
        <v>3348</v>
      </c>
      <c r="R721" s="65">
        <f>IFERROR(P721/Q721,"-")</f>
        <v>1.1140979689366786</v>
      </c>
      <c r="X721" s="1" t="str">
        <f t="shared" si="138"/>
        <v>47沖縄県</v>
      </c>
    </row>
    <row r="722" spans="1:24" s="5" customFormat="1" x14ac:dyDescent="0.15">
      <c r="A722" s="66">
        <f t="shared" si="137"/>
        <v>47</v>
      </c>
      <c r="B722" s="66"/>
      <c r="D722" s="67"/>
      <c r="E722" s="68" t="s">
        <v>34</v>
      </c>
      <c r="F722" s="69">
        <v>0.96449704142011838</v>
      </c>
      <c r="G722" s="70"/>
      <c r="H722" s="69">
        <v>0.80794701986754969</v>
      </c>
      <c r="I722" s="69">
        <v>0.83561643835616439</v>
      </c>
      <c r="J722" s="69">
        <v>0.9285714285714286</v>
      </c>
      <c r="K722" s="69">
        <v>0.92647058823529416</v>
      </c>
      <c r="L722" s="69">
        <v>0.90977443609022557</v>
      </c>
      <c r="M722" s="69">
        <v>0.99212598425196852</v>
      </c>
      <c r="N722" s="71"/>
      <c r="O722" s="71"/>
      <c r="P722" s="72"/>
      <c r="Q722" s="72"/>
      <c r="R722" s="71"/>
      <c r="X722" s="5" t="str">
        <f t="shared" si="138"/>
        <v>47沖縄県</v>
      </c>
    </row>
  </sheetData>
  <autoFilter ref="A1:X32" xr:uid="{5EC880F9-1E20-41AE-AE2C-9C7732FA8F2C}"/>
  <mergeCells count="529">
    <mergeCell ref="P715:R715"/>
    <mergeCell ref="D712:E712"/>
    <mergeCell ref="F712:I712"/>
    <mergeCell ref="D713:E713"/>
    <mergeCell ref="F713:I713"/>
    <mergeCell ref="F715:G715"/>
    <mergeCell ref="M715:O715"/>
    <mergeCell ref="F700:G700"/>
    <mergeCell ref="M700:O700"/>
    <mergeCell ref="P700:R700"/>
    <mergeCell ref="C708:D708"/>
    <mergeCell ref="D710:E711"/>
    <mergeCell ref="F710:G711"/>
    <mergeCell ref="H710:I711"/>
    <mergeCell ref="D695:E696"/>
    <mergeCell ref="F695:G696"/>
    <mergeCell ref="H695:I696"/>
    <mergeCell ref="D697:E697"/>
    <mergeCell ref="F697:I697"/>
    <mergeCell ref="D698:E698"/>
    <mergeCell ref="F698:I698"/>
    <mergeCell ref="D683:E683"/>
    <mergeCell ref="F683:I683"/>
    <mergeCell ref="F685:G685"/>
    <mergeCell ref="M685:O685"/>
    <mergeCell ref="P685:R685"/>
    <mergeCell ref="C693:D693"/>
    <mergeCell ref="P670:R670"/>
    <mergeCell ref="C678:D678"/>
    <mergeCell ref="D680:E681"/>
    <mergeCell ref="F680:G681"/>
    <mergeCell ref="H680:I681"/>
    <mergeCell ref="D682:E682"/>
    <mergeCell ref="F682:I682"/>
    <mergeCell ref="D667:E667"/>
    <mergeCell ref="F667:I667"/>
    <mergeCell ref="D668:E668"/>
    <mergeCell ref="F668:I668"/>
    <mergeCell ref="F670:G670"/>
    <mergeCell ref="M670:O670"/>
    <mergeCell ref="F655:G655"/>
    <mergeCell ref="M655:O655"/>
    <mergeCell ref="P655:R655"/>
    <mergeCell ref="C663:D663"/>
    <mergeCell ref="D665:E666"/>
    <mergeCell ref="F665:G666"/>
    <mergeCell ref="H665:I666"/>
    <mergeCell ref="D650:E651"/>
    <mergeCell ref="F650:G651"/>
    <mergeCell ref="H650:I651"/>
    <mergeCell ref="D652:E652"/>
    <mergeCell ref="F652:I652"/>
    <mergeCell ref="D653:E653"/>
    <mergeCell ref="F653:I653"/>
    <mergeCell ref="D638:E638"/>
    <mergeCell ref="F638:I638"/>
    <mergeCell ref="F640:G640"/>
    <mergeCell ref="M640:O640"/>
    <mergeCell ref="P640:R640"/>
    <mergeCell ref="C648:D648"/>
    <mergeCell ref="P625:R625"/>
    <mergeCell ref="C633:D633"/>
    <mergeCell ref="D635:E636"/>
    <mergeCell ref="F635:G636"/>
    <mergeCell ref="H635:I636"/>
    <mergeCell ref="D637:E637"/>
    <mergeCell ref="F637:I637"/>
    <mergeCell ref="D622:E622"/>
    <mergeCell ref="F622:I622"/>
    <mergeCell ref="D623:E623"/>
    <mergeCell ref="F623:I623"/>
    <mergeCell ref="F625:G625"/>
    <mergeCell ref="M625:O625"/>
    <mergeCell ref="F610:G610"/>
    <mergeCell ref="M610:O610"/>
    <mergeCell ref="P610:R610"/>
    <mergeCell ref="C618:D618"/>
    <mergeCell ref="D620:E621"/>
    <mergeCell ref="F620:G621"/>
    <mergeCell ref="H620:I621"/>
    <mergeCell ref="D605:E606"/>
    <mergeCell ref="F605:G606"/>
    <mergeCell ref="H605:I606"/>
    <mergeCell ref="D607:E607"/>
    <mergeCell ref="F607:I607"/>
    <mergeCell ref="D608:E608"/>
    <mergeCell ref="F608:I608"/>
    <mergeCell ref="D593:E593"/>
    <mergeCell ref="F593:I593"/>
    <mergeCell ref="F595:G595"/>
    <mergeCell ref="M595:O595"/>
    <mergeCell ref="P595:R595"/>
    <mergeCell ref="C603:D603"/>
    <mergeCell ref="P580:R580"/>
    <mergeCell ref="C588:D588"/>
    <mergeCell ref="D590:E591"/>
    <mergeCell ref="F590:G591"/>
    <mergeCell ref="H590:I591"/>
    <mergeCell ref="D592:E592"/>
    <mergeCell ref="F592:I592"/>
    <mergeCell ref="D577:E577"/>
    <mergeCell ref="F577:I577"/>
    <mergeCell ref="D578:E578"/>
    <mergeCell ref="F578:I578"/>
    <mergeCell ref="F580:G580"/>
    <mergeCell ref="M580:O580"/>
    <mergeCell ref="F565:G565"/>
    <mergeCell ref="M565:O565"/>
    <mergeCell ref="P565:R565"/>
    <mergeCell ref="C573:D573"/>
    <mergeCell ref="D575:E576"/>
    <mergeCell ref="F575:G576"/>
    <mergeCell ref="H575:I576"/>
    <mergeCell ref="D560:E561"/>
    <mergeCell ref="F560:G561"/>
    <mergeCell ref="H560:I561"/>
    <mergeCell ref="D562:E562"/>
    <mergeCell ref="F562:I562"/>
    <mergeCell ref="D563:E563"/>
    <mergeCell ref="F563:I563"/>
    <mergeCell ref="D548:E548"/>
    <mergeCell ref="F548:I548"/>
    <mergeCell ref="F550:G550"/>
    <mergeCell ref="M550:O550"/>
    <mergeCell ref="P550:R550"/>
    <mergeCell ref="C558:D558"/>
    <mergeCell ref="P535:R535"/>
    <mergeCell ref="C543:D543"/>
    <mergeCell ref="D545:E546"/>
    <mergeCell ref="F545:G546"/>
    <mergeCell ref="H545:I546"/>
    <mergeCell ref="D547:E547"/>
    <mergeCell ref="F547:I547"/>
    <mergeCell ref="D532:E532"/>
    <mergeCell ref="F532:I532"/>
    <mergeCell ref="D533:E533"/>
    <mergeCell ref="F533:I533"/>
    <mergeCell ref="F535:G535"/>
    <mergeCell ref="M535:O535"/>
    <mergeCell ref="F520:G520"/>
    <mergeCell ref="M520:O520"/>
    <mergeCell ref="P520:R520"/>
    <mergeCell ref="C528:D528"/>
    <mergeCell ref="D530:E531"/>
    <mergeCell ref="F530:G531"/>
    <mergeCell ref="H530:I531"/>
    <mergeCell ref="D515:E516"/>
    <mergeCell ref="F515:G516"/>
    <mergeCell ref="H515:I516"/>
    <mergeCell ref="D517:E517"/>
    <mergeCell ref="F517:I517"/>
    <mergeCell ref="D518:E518"/>
    <mergeCell ref="F518:I518"/>
    <mergeCell ref="D503:E503"/>
    <mergeCell ref="F503:I503"/>
    <mergeCell ref="F505:G505"/>
    <mergeCell ref="M505:O505"/>
    <mergeCell ref="P505:R505"/>
    <mergeCell ref="C513:D513"/>
    <mergeCell ref="P490:R490"/>
    <mergeCell ref="C498:D498"/>
    <mergeCell ref="D500:E501"/>
    <mergeCell ref="F500:G501"/>
    <mergeCell ref="H500:I501"/>
    <mergeCell ref="D502:E502"/>
    <mergeCell ref="F502:I502"/>
    <mergeCell ref="D487:E487"/>
    <mergeCell ref="F487:I487"/>
    <mergeCell ref="D488:E488"/>
    <mergeCell ref="F488:I488"/>
    <mergeCell ref="F490:G490"/>
    <mergeCell ref="M490:O490"/>
    <mergeCell ref="F475:G475"/>
    <mergeCell ref="M475:O475"/>
    <mergeCell ref="P475:R475"/>
    <mergeCell ref="C483:D483"/>
    <mergeCell ref="D485:E486"/>
    <mergeCell ref="F485:G486"/>
    <mergeCell ref="H485:I486"/>
    <mergeCell ref="D470:E471"/>
    <mergeCell ref="F470:G471"/>
    <mergeCell ref="H470:I471"/>
    <mergeCell ref="D472:E472"/>
    <mergeCell ref="F472:I472"/>
    <mergeCell ref="D473:E473"/>
    <mergeCell ref="F473:I473"/>
    <mergeCell ref="D458:E458"/>
    <mergeCell ref="F458:I458"/>
    <mergeCell ref="F460:G460"/>
    <mergeCell ref="M460:O460"/>
    <mergeCell ref="P460:R460"/>
    <mergeCell ref="C468:D468"/>
    <mergeCell ref="P445:R445"/>
    <mergeCell ref="C453:D453"/>
    <mergeCell ref="D455:E456"/>
    <mergeCell ref="F455:G456"/>
    <mergeCell ref="H455:I456"/>
    <mergeCell ref="D457:E457"/>
    <mergeCell ref="F457:I457"/>
    <mergeCell ref="D442:E442"/>
    <mergeCell ref="F442:I442"/>
    <mergeCell ref="D443:E443"/>
    <mergeCell ref="F443:I443"/>
    <mergeCell ref="F445:G445"/>
    <mergeCell ref="M445:O445"/>
    <mergeCell ref="F430:G430"/>
    <mergeCell ref="M430:O430"/>
    <mergeCell ref="P430:R430"/>
    <mergeCell ref="C438:D438"/>
    <mergeCell ref="D440:E441"/>
    <mergeCell ref="F440:G441"/>
    <mergeCell ref="H440:I441"/>
    <mergeCell ref="D425:E426"/>
    <mergeCell ref="F425:G426"/>
    <mergeCell ref="H425:I426"/>
    <mergeCell ref="D427:E427"/>
    <mergeCell ref="F427:I427"/>
    <mergeCell ref="D428:E428"/>
    <mergeCell ref="F428:I428"/>
    <mergeCell ref="D413:E413"/>
    <mergeCell ref="F413:I413"/>
    <mergeCell ref="F415:G415"/>
    <mergeCell ref="M415:O415"/>
    <mergeCell ref="P415:R415"/>
    <mergeCell ref="C423:D423"/>
    <mergeCell ref="P400:R400"/>
    <mergeCell ref="C408:D408"/>
    <mergeCell ref="D410:E411"/>
    <mergeCell ref="F410:G411"/>
    <mergeCell ref="H410:I411"/>
    <mergeCell ref="D412:E412"/>
    <mergeCell ref="F412:I412"/>
    <mergeCell ref="D397:E397"/>
    <mergeCell ref="F397:I397"/>
    <mergeCell ref="D398:E398"/>
    <mergeCell ref="F398:I398"/>
    <mergeCell ref="F400:G400"/>
    <mergeCell ref="M400:O400"/>
    <mergeCell ref="F385:G385"/>
    <mergeCell ref="M385:O385"/>
    <mergeCell ref="P385:R385"/>
    <mergeCell ref="C393:D393"/>
    <mergeCell ref="D395:E396"/>
    <mergeCell ref="F395:G396"/>
    <mergeCell ref="H395:I396"/>
    <mergeCell ref="D380:E381"/>
    <mergeCell ref="F380:G381"/>
    <mergeCell ref="H380:I381"/>
    <mergeCell ref="D382:E382"/>
    <mergeCell ref="F382:I382"/>
    <mergeCell ref="D383:E383"/>
    <mergeCell ref="F383:I383"/>
    <mergeCell ref="D368:E368"/>
    <mergeCell ref="F368:I368"/>
    <mergeCell ref="F370:G370"/>
    <mergeCell ref="M370:O370"/>
    <mergeCell ref="P370:R370"/>
    <mergeCell ref="C378:D378"/>
    <mergeCell ref="P355:R355"/>
    <mergeCell ref="C363:D363"/>
    <mergeCell ref="D365:E366"/>
    <mergeCell ref="F365:G366"/>
    <mergeCell ref="H365:I366"/>
    <mergeCell ref="D367:E367"/>
    <mergeCell ref="F367:I367"/>
    <mergeCell ref="D352:E352"/>
    <mergeCell ref="F352:I352"/>
    <mergeCell ref="D353:E353"/>
    <mergeCell ref="F353:I353"/>
    <mergeCell ref="F355:G355"/>
    <mergeCell ref="M355:O355"/>
    <mergeCell ref="F340:G340"/>
    <mergeCell ref="M340:O340"/>
    <mergeCell ref="P340:R340"/>
    <mergeCell ref="C348:D348"/>
    <mergeCell ref="D350:E351"/>
    <mergeCell ref="F350:G351"/>
    <mergeCell ref="H350:I351"/>
    <mergeCell ref="D335:E336"/>
    <mergeCell ref="F335:G336"/>
    <mergeCell ref="H335:I336"/>
    <mergeCell ref="D337:E337"/>
    <mergeCell ref="F337:I337"/>
    <mergeCell ref="D338:E338"/>
    <mergeCell ref="F338:I338"/>
    <mergeCell ref="D323:E323"/>
    <mergeCell ref="F323:I323"/>
    <mergeCell ref="F325:G325"/>
    <mergeCell ref="M325:O325"/>
    <mergeCell ref="P325:R325"/>
    <mergeCell ref="C333:D333"/>
    <mergeCell ref="P310:R310"/>
    <mergeCell ref="C318:D318"/>
    <mergeCell ref="D320:E321"/>
    <mergeCell ref="F320:G321"/>
    <mergeCell ref="H320:I321"/>
    <mergeCell ref="D322:E322"/>
    <mergeCell ref="F322:I322"/>
    <mergeCell ref="D307:E307"/>
    <mergeCell ref="F307:I307"/>
    <mergeCell ref="D308:E308"/>
    <mergeCell ref="F308:I308"/>
    <mergeCell ref="F310:G310"/>
    <mergeCell ref="M310:O310"/>
    <mergeCell ref="F295:G295"/>
    <mergeCell ref="M295:O295"/>
    <mergeCell ref="P295:R295"/>
    <mergeCell ref="C303:D303"/>
    <mergeCell ref="D305:E306"/>
    <mergeCell ref="F305:G306"/>
    <mergeCell ref="H305:I306"/>
    <mergeCell ref="D290:E291"/>
    <mergeCell ref="F290:G291"/>
    <mergeCell ref="H290:I291"/>
    <mergeCell ref="D292:E292"/>
    <mergeCell ref="F292:I292"/>
    <mergeCell ref="D293:E293"/>
    <mergeCell ref="F293:I293"/>
    <mergeCell ref="D278:E278"/>
    <mergeCell ref="F278:I278"/>
    <mergeCell ref="F280:G280"/>
    <mergeCell ref="M280:O280"/>
    <mergeCell ref="P280:R280"/>
    <mergeCell ref="C288:D288"/>
    <mergeCell ref="P265:R265"/>
    <mergeCell ref="C273:D273"/>
    <mergeCell ref="D275:E276"/>
    <mergeCell ref="F275:G276"/>
    <mergeCell ref="H275:I276"/>
    <mergeCell ref="D277:E277"/>
    <mergeCell ref="F277:I277"/>
    <mergeCell ref="D262:E262"/>
    <mergeCell ref="F262:I262"/>
    <mergeCell ref="D263:E263"/>
    <mergeCell ref="F263:I263"/>
    <mergeCell ref="F265:G265"/>
    <mergeCell ref="M265:O265"/>
    <mergeCell ref="F250:G250"/>
    <mergeCell ref="M250:O250"/>
    <mergeCell ref="P250:R250"/>
    <mergeCell ref="C258:D258"/>
    <mergeCell ref="D260:E261"/>
    <mergeCell ref="F260:G261"/>
    <mergeCell ref="H260:I261"/>
    <mergeCell ref="D245:E246"/>
    <mergeCell ref="F245:G246"/>
    <mergeCell ref="H245:I246"/>
    <mergeCell ref="D247:E247"/>
    <mergeCell ref="F247:I247"/>
    <mergeCell ref="D248:E248"/>
    <mergeCell ref="F248:I248"/>
    <mergeCell ref="D233:E233"/>
    <mergeCell ref="F233:I233"/>
    <mergeCell ref="F235:G235"/>
    <mergeCell ref="M235:O235"/>
    <mergeCell ref="P235:R235"/>
    <mergeCell ref="C243:D243"/>
    <mergeCell ref="P220:R220"/>
    <mergeCell ref="C228:D228"/>
    <mergeCell ref="D230:E231"/>
    <mergeCell ref="F230:G231"/>
    <mergeCell ref="H230:I231"/>
    <mergeCell ref="D232:E232"/>
    <mergeCell ref="F232:I232"/>
    <mergeCell ref="D217:E217"/>
    <mergeCell ref="F217:I217"/>
    <mergeCell ref="D218:E218"/>
    <mergeCell ref="F218:I218"/>
    <mergeCell ref="F220:G220"/>
    <mergeCell ref="M220:O220"/>
    <mergeCell ref="F205:G205"/>
    <mergeCell ref="M205:O205"/>
    <mergeCell ref="P205:R205"/>
    <mergeCell ref="C213:D213"/>
    <mergeCell ref="D215:E216"/>
    <mergeCell ref="F215:G216"/>
    <mergeCell ref="H215:I216"/>
    <mergeCell ref="D200:E201"/>
    <mergeCell ref="F200:G201"/>
    <mergeCell ref="H200:I201"/>
    <mergeCell ref="D202:E202"/>
    <mergeCell ref="F202:I202"/>
    <mergeCell ref="D203:E203"/>
    <mergeCell ref="F203:I203"/>
    <mergeCell ref="D188:E188"/>
    <mergeCell ref="F188:I188"/>
    <mergeCell ref="F190:G190"/>
    <mergeCell ref="M190:O190"/>
    <mergeCell ref="P190:R190"/>
    <mergeCell ref="C198:D198"/>
    <mergeCell ref="P175:R175"/>
    <mergeCell ref="C183:D183"/>
    <mergeCell ref="D185:E186"/>
    <mergeCell ref="F185:G186"/>
    <mergeCell ref="H185:I186"/>
    <mergeCell ref="D187:E187"/>
    <mergeCell ref="F187:I187"/>
    <mergeCell ref="D172:E172"/>
    <mergeCell ref="F172:I172"/>
    <mergeCell ref="D173:E173"/>
    <mergeCell ref="F173:I173"/>
    <mergeCell ref="F175:G175"/>
    <mergeCell ref="M175:O175"/>
    <mergeCell ref="F160:G160"/>
    <mergeCell ref="M160:O160"/>
    <mergeCell ref="P160:R160"/>
    <mergeCell ref="C168:D168"/>
    <mergeCell ref="D170:E171"/>
    <mergeCell ref="F170:G171"/>
    <mergeCell ref="H170:I171"/>
    <mergeCell ref="D155:E156"/>
    <mergeCell ref="F155:G156"/>
    <mergeCell ref="H155:I156"/>
    <mergeCell ref="D157:E157"/>
    <mergeCell ref="F157:I157"/>
    <mergeCell ref="D158:E158"/>
    <mergeCell ref="F158:I158"/>
    <mergeCell ref="D143:E143"/>
    <mergeCell ref="F143:I143"/>
    <mergeCell ref="F145:G145"/>
    <mergeCell ref="M145:O145"/>
    <mergeCell ref="P145:R145"/>
    <mergeCell ref="C153:D153"/>
    <mergeCell ref="P130:R130"/>
    <mergeCell ref="C138:D138"/>
    <mergeCell ref="D140:E141"/>
    <mergeCell ref="F140:G141"/>
    <mergeCell ref="H140:I141"/>
    <mergeCell ref="D142:E142"/>
    <mergeCell ref="F142:I142"/>
    <mergeCell ref="D127:E127"/>
    <mergeCell ref="F127:I127"/>
    <mergeCell ref="D128:E128"/>
    <mergeCell ref="F128:I128"/>
    <mergeCell ref="F130:G130"/>
    <mergeCell ref="M130:O130"/>
    <mergeCell ref="F115:G115"/>
    <mergeCell ref="M115:O115"/>
    <mergeCell ref="P115:R115"/>
    <mergeCell ref="C123:D123"/>
    <mergeCell ref="D125:E126"/>
    <mergeCell ref="F125:G126"/>
    <mergeCell ref="H125:I126"/>
    <mergeCell ref="D110:E111"/>
    <mergeCell ref="F110:G111"/>
    <mergeCell ref="H110:I111"/>
    <mergeCell ref="D112:E112"/>
    <mergeCell ref="F112:I112"/>
    <mergeCell ref="D113:E113"/>
    <mergeCell ref="F113:I113"/>
    <mergeCell ref="D98:E98"/>
    <mergeCell ref="F98:I98"/>
    <mergeCell ref="F100:G100"/>
    <mergeCell ref="M100:O100"/>
    <mergeCell ref="P100:R100"/>
    <mergeCell ref="C108:D108"/>
    <mergeCell ref="P85:R85"/>
    <mergeCell ref="C93:D93"/>
    <mergeCell ref="D95:E96"/>
    <mergeCell ref="F95:G96"/>
    <mergeCell ref="H95:I96"/>
    <mergeCell ref="D97:E97"/>
    <mergeCell ref="F97:I97"/>
    <mergeCell ref="D82:E82"/>
    <mergeCell ref="F82:I82"/>
    <mergeCell ref="D83:E83"/>
    <mergeCell ref="F83:I83"/>
    <mergeCell ref="F85:G85"/>
    <mergeCell ref="M85:O85"/>
    <mergeCell ref="F70:G70"/>
    <mergeCell ref="M70:O70"/>
    <mergeCell ref="P70:R70"/>
    <mergeCell ref="C78:D78"/>
    <mergeCell ref="D80:E81"/>
    <mergeCell ref="F80:G81"/>
    <mergeCell ref="H80:I81"/>
    <mergeCell ref="D65:E66"/>
    <mergeCell ref="F65:G66"/>
    <mergeCell ref="H65:I66"/>
    <mergeCell ref="D67:E67"/>
    <mergeCell ref="F67:I67"/>
    <mergeCell ref="D68:E68"/>
    <mergeCell ref="F68:I68"/>
    <mergeCell ref="D53:E53"/>
    <mergeCell ref="F53:I53"/>
    <mergeCell ref="F55:G55"/>
    <mergeCell ref="M55:O55"/>
    <mergeCell ref="P55:R55"/>
    <mergeCell ref="C63:D63"/>
    <mergeCell ref="P40:R40"/>
    <mergeCell ref="C48:D48"/>
    <mergeCell ref="D50:E51"/>
    <mergeCell ref="F50:G51"/>
    <mergeCell ref="H50:I51"/>
    <mergeCell ref="D52:E52"/>
    <mergeCell ref="F52:I52"/>
    <mergeCell ref="D37:E37"/>
    <mergeCell ref="F37:I37"/>
    <mergeCell ref="D38:E38"/>
    <mergeCell ref="F38:I38"/>
    <mergeCell ref="F40:G40"/>
    <mergeCell ref="M40:O40"/>
    <mergeCell ref="F25:G25"/>
    <mergeCell ref="M25:O25"/>
    <mergeCell ref="P25:R25"/>
    <mergeCell ref="C33:D33"/>
    <mergeCell ref="D35:E36"/>
    <mergeCell ref="F35:G36"/>
    <mergeCell ref="H35:I36"/>
    <mergeCell ref="D20:E21"/>
    <mergeCell ref="F20:G21"/>
    <mergeCell ref="H20:I21"/>
    <mergeCell ref="D22:E22"/>
    <mergeCell ref="F22:I22"/>
    <mergeCell ref="D23:E23"/>
    <mergeCell ref="F23:I23"/>
    <mergeCell ref="D8:E8"/>
    <mergeCell ref="F8:I8"/>
    <mergeCell ref="F10:G10"/>
    <mergeCell ref="M10:O10"/>
    <mergeCell ref="P10:R10"/>
    <mergeCell ref="C18:D18"/>
    <mergeCell ref="C2:W2"/>
    <mergeCell ref="C3:D3"/>
    <mergeCell ref="D5:E6"/>
    <mergeCell ref="F5:G6"/>
    <mergeCell ref="H5:I6"/>
    <mergeCell ref="D7:E7"/>
    <mergeCell ref="F7:I7"/>
  </mergeCells>
  <phoneticPr fontId="4"/>
  <pageMargins left="0" right="0" top="0" bottom="0" header="0" footer="0.31496062992125984"/>
  <pageSetup paperSize="9" scale="72" fitToWidth="0" fitToHeight="0" orientation="portrait" r:id="rId1"/>
  <headerFooter>
    <oddHeader xml:space="preserve">&amp;R&amp;P / &amp;N </oddHeader>
  </headerFooter>
  <rowBreaks count="10" manualBreakCount="10">
    <brk id="77" max="16383" man="1"/>
    <brk id="152" max="16383" man="1"/>
    <brk id="227" max="16383" man="1"/>
    <brk id="302" max="16383" man="1"/>
    <brk id="377" max="16383" man="1"/>
    <brk id="452" max="16383" man="1"/>
    <brk id="527" max="16383" man="1"/>
    <brk id="602" max="16383" man="1"/>
    <brk id="677" max="16383" man="1"/>
    <brk id="7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都道府県別必要量との比較</vt:lpstr>
      <vt:lpstr>都道府県別必要量との比較!Print_Area</vt:lpstr>
      <vt:lpstr>都道府県別必要量との比較!Print_Titles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2024-10-04T06:00:46Z</dcterms:created>
  <dcterms:modified xsi:type="dcterms:W3CDTF">2024-10-21T05:28:18Z</dcterms:modified>
</cp:coreProperties>
</file>